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mc:AlternateContent xmlns:mc="http://schemas.openxmlformats.org/markup-compatibility/2006">
    <mc:Choice Requires="x15">
      <x15ac:absPath xmlns:x15ac="http://schemas.microsoft.com/office/spreadsheetml/2010/11/ac" url="\\192.168.12.177\share\企画課\02財政係\財政係\財政業務\財政状況資料集（毎年2月頃,地域科学研究所）\R05（R4決算）\20240823第2弾\15_今帰仁村~21_読谷村\"/>
    </mc:Choice>
  </mc:AlternateContent>
  <xr:revisionPtr revIDLastSave="0" documentId="13_ncr:1_{E58439FA-1574-4592-A917-E797DBAF9F92}" xr6:coauthVersionLast="47" xr6:coauthVersionMax="47" xr10:uidLastSave="{00000000-0000-0000-0000-000000000000}"/>
  <bookViews>
    <workbookView xWindow="-19320" yWindow="1560" windowWidth="19440" windowHeight="15000" firstSheet="11" activeTab="13"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Q102" i="12" l="1"/>
  <c r="DL102" i="12"/>
  <c r="DG102" i="12"/>
  <c r="DB102" i="12"/>
  <c r="CW102" i="12"/>
  <c r="CR102" i="12"/>
  <c r="AU88" i="12"/>
  <c r="AP88" i="12"/>
  <c r="AF88" i="12"/>
  <c r="AU63" i="12"/>
  <c r="AP63" i="12"/>
  <c r="Q23" i="12"/>
  <c r="V23" i="12"/>
  <c r="AP23" i="12"/>
  <c r="AA23" i="12"/>
  <c r="BG34" i="10" l="1"/>
  <c r="AO34"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BE35" i="10"/>
  <c r="AM35" i="10"/>
  <c r="C34" i="10"/>
  <c r="C35"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4" i="10" l="1"/>
  <c r="U35" i="10" l="1"/>
  <c r="AM34" i="10" s="1"/>
  <c r="BE34" i="10" s="1"/>
  <c r="BW34" i="10"/>
  <c r="BW35" i="10" s="1"/>
  <c r="BW36" i="10" s="1"/>
  <c r="BW37" i="10" s="1"/>
  <c r="BW38" i="10" s="1"/>
  <c r="BW39" i="10" s="1"/>
  <c r="BW40" i="10" s="1"/>
  <c r="BW41" i="10" s="1"/>
  <c r="CO34" i="10" l="1"/>
  <c r="CO35" i="10" s="1"/>
</calcChain>
</file>

<file path=xl/sharedStrings.xml><?xml version="1.0" encoding="utf-8"?>
<sst xmlns="http://schemas.openxmlformats.org/spreadsheetml/2006/main" count="1131" uniqueCount="600">
  <si>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</si>
  <si>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</si>
  <si>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</si>
  <si>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</si>
  <si>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</si>
  <si>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</si>
  <si>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</si>
  <si>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</si>
  <si>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</si>
  <si>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</si>
  <si>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</si>
  <si>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</si>
  <si>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</si>
  <si>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</si>
  <si>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</si>
  <si>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</si>
  <si>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</si>
  <si>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</si>
  <si>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</si>
  <si>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</si>
  <si>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</si>
  <si>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</si>
  <si>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</si>
  <si>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</si>
  <si>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</si>
  <si>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</si>
  <si>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</si>
  <si>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</si>
  <si>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</si>
  <si>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</si>
  <si>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</si>
  <si>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</si>
  <si>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</si>
  <si>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</si>
  <si>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</si>
  <si>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</si>
  <si>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</si>
  <si>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</si>
  <si>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</si>
  <si>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</si>
  <si>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</si>
  <si>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</si>
  <si>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</si>
  <si>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</si>
  <si>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</si>
  <si>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</si>
  <si>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</si>
  <si>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</si>
  <si>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</si>
  <si>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</si>
  <si>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</si>
  <si>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</si>
  <si>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</si>
  <si>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</si>
  <si>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</si>
  <si>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</si>
  <si>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</si>
  <si>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</si>
  <si>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</si>
  <si>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</si>
  <si>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</si>
  <si>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</si>
  <si>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</si>
  <si>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</si>
  <si>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</si>
  <si>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</si>
  <si>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</si>
  <si>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</si>
  <si>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</si>
  <si>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</si>
  <si>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</si>
  <si>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</si>
  <si>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</si>
  <si>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</si>
  <si>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</si>
  <si>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</si>
  <si>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</si>
  <si>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</si>
  <si>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</si>
  <si>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</si>
  <si>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</si>
  <si>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</si>
  <si>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</si>
  <si>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</si>
  <si>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沖縄県</t>
    <phoneticPr fontId="5"/>
  </si>
  <si>
    <t>市町村類型</t>
    <phoneticPr fontId="5"/>
  </si>
  <si>
    <t>Ⅲ－２</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</si>
  <si>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</si>
  <si>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</si>
  <si>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</si>
  <si>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</si>
  <si>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</si>
  <si>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</si>
  <si>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</si>
  <si>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</si>
  <si>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</si>
  <si>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</si>
  <si>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</si>
  <si>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</si>
  <si>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金武町</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</si>
  <si>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</si>
  <si>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</si>
  <si>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</si>
  <si>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</si>
  <si>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</si>
  <si>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</si>
  <si>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</si>
  <si>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</si>
  <si>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</si>
  <si>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</si>
  <si>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</si>
  <si>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</si>
  <si>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</si>
  <si>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</si>
  <si>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</si>
  <si>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</si>
  <si>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</si>
  <si>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</si>
  <si>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</si>
  <si>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</si>
  <si>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</si>
  <si>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</si>
  <si>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</si>
  <si>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</si>
  <si>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</si>
  <si>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-3.8</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</si>
  <si>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</si>
  <si>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</si>
  <si>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</si>
  <si>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</si>
  <si>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</si>
  <si>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</si>
  <si>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</si>
  <si>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</si>
  <si>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</si>
  <si>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</si>
  <si>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</si>
  <si>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</si>
  <si>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</si>
  <si>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</si>
  <si>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</si>
  <si>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</si>
  <si>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</si>
  <si>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</si>
  <si>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</si>
  <si>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</si>
  <si>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</si>
  <si>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t>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</si>
  <si>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</si>
  <si>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</si>
  <si>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</si>
  <si>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</si>
  <si>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</si>
  <si>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-0.3</t>
    <phoneticPr fontId="5"/>
  </si>
  <si>
    <t>基準財政需要額</t>
    <phoneticPr fontId="25"/>
  </si>
  <si>
    <t>うち日本人(％)</t>
    <phoneticPr fontId="5"/>
  </si>
  <si>
    <t>-0.5</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</si>
  <si>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</si>
  <si>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</si>
  <si>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</si>
  <si>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</si>
  <si>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</si>
  <si>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</si>
  <si>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</si>
  <si>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</si>
  <si>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</si>
  <si>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</si>
  <si>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</si>
  <si>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</si>
  <si>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</si>
  <si>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</si>
  <si>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</si>
  <si>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</si>
  <si>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</si>
  <si>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</si>
  <si>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</si>
  <si>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</si>
  <si>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</si>
  <si>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</si>
  <si>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</si>
  <si>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</si>
  <si>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</si>
  <si>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</si>
  <si>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</si>
  <si>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</si>
  <si>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</si>
  <si>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</si>
  <si>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</si>
  <si>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</si>
  <si>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</si>
  <si>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</si>
  <si>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</si>
  <si>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</si>
  <si>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</si>
  <si>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</si>
  <si>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</si>
  <si>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</si>
  <si>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</si>
  <si>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</si>
  <si>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</si>
  <si>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</si>
  <si>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</si>
  <si>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</si>
  <si>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</si>
  <si>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</si>
  <si>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</si>
  <si>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</si>
  <si>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</si>
  <si>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</si>
  <si>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</si>
  <si>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</si>
  <si>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</si>
  <si>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</si>
  <si>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</si>
  <si>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</si>
  <si>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</si>
  <si>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</si>
  <si>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</si>
  <si>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</si>
  <si>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沖縄県金武町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</si>
  <si>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</si>
  <si>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</si>
  <si>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</si>
  <si>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</si>
  <si>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</si>
  <si>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</si>
  <si>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</si>
  <si>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</si>
  <si>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</si>
  <si>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</si>
  <si>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</si>
  <si>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</si>
  <si>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</si>
  <si>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</si>
  <si>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</si>
  <si>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</si>
  <si>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</si>
  <si>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</si>
  <si>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</si>
  <si>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</si>
  <si>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</si>
  <si>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</si>
  <si>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</si>
  <si>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</si>
  <si>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</si>
  <si>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</si>
  <si>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</si>
  <si>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</si>
  <si>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</si>
  <si>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</si>
  <si>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</si>
  <si>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</si>
  <si>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</si>
  <si>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</si>
  <si>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</si>
  <si>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</si>
  <si>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</si>
  <si>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</si>
  <si>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</si>
  <si>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</si>
  <si>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</si>
  <si>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</si>
  <si>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</si>
  <si>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</si>
  <si>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</si>
  <si>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</si>
  <si>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</si>
  <si>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</si>
  <si>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</si>
  <si>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</si>
  <si>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</si>
  <si>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</si>
  <si>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</si>
  <si>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</si>
  <si>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</si>
  <si>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</si>
  <si>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</si>
  <si>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</si>
  <si>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</si>
  <si>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</si>
  <si>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</si>
  <si>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</si>
  <si>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</si>
  <si>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</si>
  <si>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</si>
  <si>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</si>
  <si>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</si>
  <si>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</si>
  <si>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</si>
  <si>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</si>
  <si>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</si>
  <si>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</si>
  <si>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</si>
  <si>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</si>
  <si>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</si>
  <si>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</si>
  <si>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</si>
  <si>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</si>
  <si>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</si>
  <si>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</si>
  <si>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</si>
  <si>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</si>
  <si>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</si>
  <si>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</si>
  <si>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</si>
  <si>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</si>
  <si>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</si>
  <si>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</si>
  <si>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</si>
  <si>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</si>
  <si>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</si>
  <si>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</si>
  <si>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</si>
  <si>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</si>
  <si>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</si>
  <si>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</si>
  <si>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</si>
  <si>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</si>
  <si>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</si>
  <si>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</si>
  <si>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</si>
  <si>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</si>
  <si>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</si>
  <si>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</si>
  <si>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</si>
  <si>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</si>
  <si>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</si>
  <si>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</si>
  <si>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</si>
  <si>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</si>
  <si>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</si>
  <si>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</si>
  <si>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</si>
  <si>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</si>
  <si>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</si>
  <si>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</si>
  <si>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</si>
  <si>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</si>
  <si>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</si>
  <si>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</si>
  <si>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</si>
  <si>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</si>
  <si>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</si>
  <si>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6"/>
  </si>
  <si>
    <t>工業用水道</t>
    <phoneticPr fontId="5"/>
  </si>
  <si>
    <t>被保険者数(人)</t>
  </si>
  <si>
    <t>　積立金</t>
    <phoneticPr fontId="5"/>
  </si>
  <si>
    <t>　うち臨時財政対策債</t>
    <phoneticPr fontId="5"/>
  </si>
  <si>
    <t>交通</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</si>
  <si>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</si>
  <si>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</si>
  <si>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</si>
  <si>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</si>
  <si>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</si>
  <si>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</si>
  <si>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</si>
  <si>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</si>
  <si>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</si>
  <si>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</si>
  <si>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</si>
  <si>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</si>
  <si>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</si>
  <si>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</si>
  <si>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</si>
  <si>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</si>
  <si>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</si>
  <si>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</si>
  <si>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</si>
  <si>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</si>
  <si>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</si>
  <si>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</si>
  <si>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沖縄県金武町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</si>
  <si>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</si>
  <si>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</si>
  <si>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</si>
  <si>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</si>
  <si>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</si>
  <si>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</si>
  <si>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</si>
  <si>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</si>
  <si>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</si>
  <si>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</si>
  <si>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</si>
  <si>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</si>
  <si>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</si>
  <si>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</si>
  <si>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</si>
  <si>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</si>
  <si>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</si>
  <si>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</si>
  <si>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</si>
  <si>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</si>
  <si>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有線放送電話事業特別会計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</si>
  <si>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</si>
  <si>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</si>
  <si>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</si>
  <si>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</si>
  <si>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</si>
  <si>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</si>
  <si>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</si>
  <si>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</si>
  <si>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</si>
  <si>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</si>
  <si>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</si>
  <si>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</si>
  <si>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</si>
  <si>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</si>
  <si>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後期高齢者医療特別会計</t>
    <phoneticPr fontId="5"/>
  </si>
  <si>
    <t>金武町水道事業会計</t>
    <phoneticPr fontId="5"/>
  </si>
  <si>
    <t>金武町下水道事業特別会計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</si>
  <si>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</si>
  <si>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</si>
  <si>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</si>
  <si>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</si>
  <si>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</si>
  <si>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資金剰余額
/不足額
（実質収支）</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</si>
  <si>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</si>
  <si>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</si>
  <si>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</si>
  <si>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</si>
  <si>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</si>
  <si>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</si>
  <si>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</si>
  <si>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</si>
  <si>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</si>
  <si>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</si>
  <si>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</si>
  <si>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</si>
  <si>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</si>
  <si>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</si>
  <si>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</si>
  <si>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</si>
  <si>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</si>
  <si>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</si>
  <si>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</si>
  <si>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</si>
  <si>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</si>
  <si>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</si>
  <si>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</si>
  <si>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</si>
  <si>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</si>
  <si>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</si>
  <si>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</si>
  <si>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</si>
  <si>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</si>
  <si>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</si>
  <si>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</si>
  <si>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</si>
  <si>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</si>
  <si>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</si>
  <si>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</si>
  <si>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</si>
  <si>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</si>
  <si>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</si>
  <si>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</si>
  <si>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</si>
  <si>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</si>
  <si>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</si>
  <si>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</si>
  <si>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</si>
  <si>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</si>
  <si>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</si>
  <si>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</si>
  <si>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</si>
  <si>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</si>
  <si>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</si>
  <si>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</si>
  <si>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</si>
  <si>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</si>
  <si>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</si>
  <si>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水道事業会計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</si>
  <si>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</si>
  <si>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</si>
  <si>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</si>
  <si>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</si>
  <si>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</si>
  <si>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</si>
  <si>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</si>
  <si>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</si>
  <si>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</si>
  <si>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</si>
  <si>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</si>
  <si>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</si>
  <si>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</si>
  <si>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</si>
  <si>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</si>
  <si>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</si>
  <si>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</si>
  <si>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</si>
  <si>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</si>
  <si>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</si>
  <si>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</si>
  <si>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</si>
  <si>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</si>
  <si>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</si>
  <si>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</si>
  <si>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</si>
  <si>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</si>
  <si>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</si>
  <si>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</si>
  <si>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</si>
  <si>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</si>
  <si>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</si>
  <si>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</si>
  <si>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</si>
  <si>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</si>
  <si>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</si>
  <si>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</si>
  <si>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</si>
  <si>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</si>
  <si>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</si>
  <si>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</si>
  <si>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</si>
  <si>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</si>
  <si>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</si>
  <si>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</si>
  <si>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</si>
  <si>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</si>
  <si>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</si>
  <si>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</si>
  <si>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</si>
  <si>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</si>
  <si>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</si>
  <si>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</si>
  <si>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</si>
  <si>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</si>
  <si>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</si>
  <si>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</si>
  <si>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</si>
  <si>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</si>
  <si>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</si>
  <si>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</si>
  <si>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</si>
  <si>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</si>
  <si>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</si>
  <si>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</si>
  <si>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</si>
  <si>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</si>
  <si>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</si>
  <si>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</si>
  <si>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</si>
  <si>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</si>
  <si>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</si>
  <si>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</si>
  <si>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</si>
  <si>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</si>
  <si>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</si>
  <si>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</si>
  <si>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</si>
  <si>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</si>
  <si>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</si>
  <si>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</si>
  <si>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</si>
  <si>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</si>
  <si>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4.11</t>
  </si>
  <si>
    <t>▲ 5.03</t>
  </si>
  <si>
    <t>▲ 0.99</t>
  </si>
  <si>
    <t>▲ 3.15</t>
  </si>
  <si>
    <t>金武町水道事業会計</t>
  </si>
  <si>
    <t>一般会計</t>
  </si>
  <si>
    <t>国民健康保険事業特別会計</t>
  </si>
  <si>
    <t>金武町下水道事業特別会計</t>
  </si>
  <si>
    <t>有線放送電話事業特別会計</t>
  </si>
  <si>
    <t>後期高齢者医療特別会計</t>
  </si>
  <si>
    <t>その他会計（赤字）</t>
  </si>
  <si>
    <t>その他会計（黒字）</t>
  </si>
  <si>
    <t>（百万円）</t>
    <phoneticPr fontId="5"/>
  </si>
  <si>
    <t>H30</t>
    <phoneticPr fontId="5"/>
  </si>
  <si>
    <t>R01</t>
    <phoneticPr fontId="5"/>
  </si>
  <si>
    <t>R02</t>
    <phoneticPr fontId="5"/>
  </si>
  <si>
    <t>R03</t>
    <phoneticPr fontId="5"/>
  </si>
  <si>
    <t>R04</t>
    <phoneticPr fontId="5"/>
  </si>
  <si>
    <t>法適用企業</t>
  </si>
  <si>
    <t>法非適用企業</t>
  </si>
  <si>
    <t>金武地区消防衛生組合</t>
  </si>
  <si>
    <t>北部広域市町村圏事務組合</t>
  </si>
  <si>
    <t>沖縄県市町村総合事務組合</t>
  </si>
  <si>
    <t>沖縄県介護保険広域連合（一般会計）</t>
  </si>
  <si>
    <t>沖縄県介護保険広域連合（特別会計）</t>
  </si>
  <si>
    <t>沖縄県後期高齢者医療広域連合（一般会計）</t>
  </si>
  <si>
    <t>沖縄県後期高齢者医療広域連合（特別会計）</t>
  </si>
  <si>
    <t>沖縄県市町村自治会館管理組合</t>
  </si>
  <si>
    <t>金武町特産品加工センター</t>
  </si>
  <si>
    <t>金武有機堆肥センター</t>
  </si>
  <si>
    <t>公共公用施設等整備基金</t>
  </si>
  <si>
    <t>軍用地跡地利用整備基金</t>
  </si>
  <si>
    <t>水源地域振興基金</t>
  </si>
  <si>
    <t>ふるさと応援基金</t>
  </si>
  <si>
    <t>ふるさと創生基金</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</si>
  <si>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</si>
  <si>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</si>
  <si>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令和4年度は多目的屋内運動場施設整備事業や老朽化していた金武中学校屋内運動場建設事業へ地方債を活用している。将来負担比率はゼロとなっており、有形固定資産減価償却率は類似団体の平均以下であるものの、償却率が高い水準にある建物も複数ある。計画的な地方債の活用と個別施設計画を通して老朽化対策等にも積極的に取り組むことで、健全な財政運営と資産の適切な維持管理の両立に努める。</t>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</si>
  <si>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</si>
  <si>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</si>
  <si>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</si>
  <si>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</si>
  <si>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</si>
  <si>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</si>
  <si>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地方債の残高を圧縮するため新規発行債を抑えるようにしている他、臨時財政対策債等より有利な条件の起債制度を利用している。また、沖縄振興特別推進交付金等の補助金の活用を行っている。令和3年度から組合等の元金償還も開始し、令和5年度より金額が増加する。今後も補助金の活用を積極的に行い、将来負担比率、実質公債費比率の抑制に努める。</t>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</si>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</sst>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50">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Border="1" applyAlignment="1">
      <alignment horizontal="center" vertical="center" wrapText="1"/>
    </xf>
    <xf numFmtId="176" fontId="6" fillId="0" borderId="4" xfId="1" applyNumberFormat="1" applyFont="1" applyBorder="1" applyAlignment="1">
      <alignment horizontal="right" vertical="center" shrinkToFit="1"/>
    </xf>
    <xf numFmtId="176" fontId="6" fillId="0" borderId="5" xfId="1" applyNumberFormat="1" applyFont="1" applyBorder="1" applyAlignment="1">
      <alignment horizontal="right" vertical="center" shrinkToFit="1"/>
    </xf>
    <xf numFmtId="176" fontId="6" fillId="0" borderId="10" xfId="1" applyNumberFormat="1" applyFont="1" applyBorder="1" applyAlignment="1">
      <alignment horizontal="right" vertical="center" shrinkToFit="1"/>
    </xf>
    <xf numFmtId="0" fontId="6" fillId="0" borderId="11" xfId="1" applyFont="1" applyBorder="1" applyAlignment="1">
      <alignment horizontal="center" vertical="center" wrapText="1"/>
    </xf>
    <xf numFmtId="176" fontId="6" fillId="0" borderId="14" xfId="1" applyNumberFormat="1" applyFont="1" applyBorder="1" applyAlignment="1">
      <alignment horizontal="right" vertical="center" shrinkToFit="1"/>
    </xf>
    <xf numFmtId="176" fontId="6" fillId="0" borderId="15" xfId="1" applyNumberFormat="1" applyFont="1" applyBorder="1" applyAlignment="1">
      <alignment horizontal="right" vertical="center" shrinkToFit="1"/>
    </xf>
    <xf numFmtId="176" fontId="6" fillId="0" borderId="16" xfId="1" applyNumberFormat="1" applyFont="1" applyBorder="1" applyAlignment="1">
      <alignment horizontal="right" vertical="center" shrinkToFit="1"/>
    </xf>
    <xf numFmtId="0" fontId="6" fillId="0" borderId="17" xfId="1" applyFont="1" applyBorder="1" applyAlignment="1">
      <alignment horizontal="center" vertical="center"/>
    </xf>
    <xf numFmtId="176" fontId="6" fillId="0" borderId="20" xfId="1" applyNumberFormat="1" applyFont="1" applyBorder="1" applyAlignment="1">
      <alignment horizontal="right" vertical="center" shrinkToFit="1"/>
    </xf>
    <xf numFmtId="176" fontId="6" fillId="0" borderId="21" xfId="1" applyNumberFormat="1" applyFont="1" applyBorder="1" applyAlignment="1">
      <alignment horizontal="right" vertical="center" shrinkToFit="1"/>
    </xf>
    <xf numFmtId="176" fontId="6" fillId="0" borderId="22" xfId="1" applyNumberFormat="1" applyFont="1" applyBorder="1" applyAlignment="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Border="1" applyAlignment="1">
      <alignment vertical="center" wrapText="1"/>
    </xf>
    <xf numFmtId="176" fontId="6" fillId="0" borderId="27" xfId="2" applyNumberFormat="1" applyFont="1" applyBorder="1" applyAlignment="1">
      <alignment horizontal="right" vertical="center" shrinkToFit="1"/>
    </xf>
    <xf numFmtId="176" fontId="6" fillId="0" borderId="28" xfId="2" applyNumberFormat="1" applyFont="1" applyBorder="1" applyAlignment="1">
      <alignment horizontal="right" vertical="center" shrinkToFit="1"/>
    </xf>
    <xf numFmtId="176" fontId="6" fillId="0" borderId="29" xfId="2" applyNumberFormat="1" applyFont="1" applyBorder="1" applyAlignment="1">
      <alignment horizontal="right" vertical="center" shrinkToFit="1"/>
    </xf>
    <xf numFmtId="0" fontId="6" fillId="0" borderId="30" xfId="2" applyFont="1" applyBorder="1">
      <alignment vertical="center"/>
    </xf>
    <xf numFmtId="176" fontId="6" fillId="0" borderId="33" xfId="2" applyNumberFormat="1" applyFont="1" applyBorder="1" applyAlignment="1">
      <alignment horizontal="right" vertical="center" shrinkToFit="1"/>
    </xf>
    <xf numFmtId="176" fontId="6" fillId="0" borderId="34" xfId="2" applyNumberFormat="1" applyFont="1" applyBorder="1" applyAlignment="1">
      <alignment horizontal="right" vertical="center" shrinkToFit="1"/>
    </xf>
    <xf numFmtId="176" fontId="6" fillId="0" borderId="35" xfId="2" applyNumberFormat="1" applyFont="1" applyBorder="1" applyAlignment="1">
      <alignment horizontal="right" vertical="center" shrinkToFit="1"/>
    </xf>
    <xf numFmtId="0" fontId="6" fillId="0" borderId="11" xfId="2" applyFont="1" applyBorder="1">
      <alignment vertical="center"/>
    </xf>
    <xf numFmtId="0" fontId="6" fillId="0" borderId="17" xfId="2" applyFont="1" applyBorder="1">
      <alignment vertical="center"/>
    </xf>
    <xf numFmtId="176" fontId="6" fillId="0" borderId="20" xfId="2" applyNumberFormat="1" applyFont="1" applyBorder="1" applyAlignment="1">
      <alignment horizontal="right" vertical="center" shrinkToFit="1"/>
    </xf>
    <xf numFmtId="176" fontId="6" fillId="0" borderId="21" xfId="2" applyNumberFormat="1" applyFont="1" applyBorder="1" applyAlignment="1">
      <alignment horizontal="right" vertical="center" shrinkToFit="1"/>
    </xf>
    <xf numFmtId="176" fontId="6" fillId="0" borderId="22" xfId="2" applyNumberFormat="1" applyFont="1" applyBorder="1" applyAlignment="1">
      <alignment horizontal="right" vertical="center" shrinkToFit="1"/>
    </xf>
    <xf numFmtId="0" fontId="7" fillId="0" borderId="0" xfId="2" applyFont="1">
      <alignment vertical="center"/>
    </xf>
    <xf numFmtId="0" fontId="7" fillId="0" borderId="0" xfId="2" applyFont="1" applyAlignment="1">
      <alignment vertical="center" wrapText="1"/>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Border="1" applyAlignment="1">
      <alignment vertical="center" wrapText="1"/>
    </xf>
    <xf numFmtId="177" fontId="7" fillId="0" borderId="27" xfId="3" applyNumberFormat="1" applyFont="1" applyBorder="1" applyAlignment="1">
      <alignment horizontal="right" vertical="center" shrinkToFit="1"/>
    </xf>
    <xf numFmtId="177" fontId="7" fillId="0" borderId="28" xfId="3" applyNumberFormat="1" applyFont="1" applyBorder="1" applyAlignment="1">
      <alignment horizontal="right" vertical="center" shrinkToFit="1"/>
    </xf>
    <xf numFmtId="177" fontId="7" fillId="0" borderId="29" xfId="3" applyNumberFormat="1" applyFont="1" applyBorder="1" applyAlignment="1">
      <alignment horizontal="right" vertical="center" shrinkToFit="1"/>
    </xf>
    <xf numFmtId="0" fontId="7" fillId="0" borderId="39" xfId="3" applyFont="1" applyBorder="1">
      <alignment vertical="center"/>
    </xf>
    <xf numFmtId="177" fontId="7" fillId="0" borderId="33" xfId="3" applyNumberFormat="1" applyFont="1" applyBorder="1" applyAlignment="1">
      <alignment horizontal="right" vertical="center" shrinkToFit="1"/>
    </xf>
    <xf numFmtId="177" fontId="7" fillId="0" borderId="34" xfId="3" applyNumberFormat="1" applyFont="1" applyBorder="1" applyAlignment="1">
      <alignment horizontal="right" vertical="center" shrinkToFit="1"/>
    </xf>
    <xf numFmtId="177" fontId="7" fillId="0" borderId="35" xfId="3" applyNumberFormat="1" applyFont="1" applyBorder="1" applyAlignment="1">
      <alignment horizontal="right" vertical="center" shrinkToFit="1"/>
    </xf>
    <xf numFmtId="0" fontId="7" fillId="0" borderId="41" xfId="3" applyFont="1" applyBorder="1">
      <alignment vertical="center"/>
    </xf>
    <xf numFmtId="0" fontId="7" fillId="0" borderId="44" xfId="3" applyFont="1" applyBorder="1">
      <alignment vertical="center"/>
    </xf>
    <xf numFmtId="177" fontId="7" fillId="0" borderId="20" xfId="3" applyNumberFormat="1" applyFont="1" applyBorder="1" applyAlignment="1">
      <alignment horizontal="right" vertical="center" shrinkToFit="1"/>
    </xf>
    <xf numFmtId="177" fontId="7" fillId="0" borderId="21" xfId="3" applyNumberFormat="1" applyFont="1" applyBorder="1" applyAlignment="1">
      <alignment horizontal="right" vertical="center" shrinkToFit="1"/>
    </xf>
    <xf numFmtId="177" fontId="7" fillId="0" borderId="22" xfId="3" applyNumberFormat="1" applyFont="1" applyBorder="1" applyAlignment="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Border="1" applyAlignment="1">
      <alignment vertical="center" wrapText="1"/>
    </xf>
    <xf numFmtId="0" fontId="7" fillId="0" borderId="39" xfId="4" applyFont="1" applyBorder="1">
      <alignment vertical="center"/>
    </xf>
    <xf numFmtId="0" fontId="7" fillId="0" borderId="41" xfId="4" applyFont="1" applyBorder="1">
      <alignment vertical="center"/>
    </xf>
    <xf numFmtId="0" fontId="7" fillId="0" borderId="50" xfId="4" applyFont="1" applyBorder="1">
      <alignment vertical="center"/>
    </xf>
    <xf numFmtId="0" fontId="7" fillId="0" borderId="39" xfId="4" applyFont="1" applyBorder="1" applyAlignment="1">
      <alignment vertical="center" wrapText="1"/>
    </xf>
    <xf numFmtId="0" fontId="7" fillId="0" borderId="44" xfId="4" applyFont="1" applyBorder="1">
      <alignment vertical="center"/>
    </xf>
    <xf numFmtId="0" fontId="7" fillId="0" borderId="0" xfId="4" applyFont="1" applyAlignment="1"/>
    <xf numFmtId="0" fontId="7" fillId="0" borderId="0" xfId="4" applyFont="1">
      <alignment vertical="center"/>
    </xf>
    <xf numFmtId="0" fontId="7" fillId="0" borderId="0" xfId="4" applyFont="1" applyAlignment="1">
      <alignment horizontal="left" vertical="center"/>
    </xf>
    <xf numFmtId="177" fontId="7" fillId="0" borderId="0" xfId="4" applyNumberFormat="1" applyFont="1" applyAlignment="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Border="1" applyAlignment="1">
      <alignment horizontal="center" vertical="center" wrapText="1"/>
    </xf>
    <xf numFmtId="177" fontId="13" fillId="0" borderId="5" xfId="5" applyNumberFormat="1" applyFont="1" applyBorder="1" applyAlignment="1">
      <alignment horizontal="right" vertical="center" shrinkToFit="1"/>
    </xf>
    <xf numFmtId="177" fontId="13" fillId="0" borderId="10" xfId="5" applyNumberFormat="1" applyFont="1" applyBorder="1" applyAlignment="1">
      <alignment horizontal="right" vertical="center" shrinkToFit="1"/>
    </xf>
    <xf numFmtId="0" fontId="13" fillId="0" borderId="11" xfId="1" applyFont="1" applyBorder="1" applyAlignment="1">
      <alignment horizontal="center" vertical="center" wrapText="1"/>
    </xf>
    <xf numFmtId="177" fontId="13" fillId="0" borderId="15" xfId="5" applyNumberFormat="1" applyFont="1" applyBorder="1" applyAlignment="1">
      <alignment horizontal="right" vertical="center" shrinkToFit="1"/>
    </xf>
    <xf numFmtId="177" fontId="13" fillId="0" borderId="16" xfId="5" applyNumberFormat="1" applyFont="1" applyBorder="1" applyAlignment="1">
      <alignment horizontal="right" vertical="center" shrinkToFit="1"/>
    </xf>
    <xf numFmtId="177" fontId="13" fillId="0" borderId="34" xfId="5" applyNumberFormat="1" applyFont="1" applyBorder="1" applyAlignment="1">
      <alignment horizontal="right" vertical="center" shrinkToFit="1"/>
    </xf>
    <xf numFmtId="177" fontId="13" fillId="0" borderId="35" xfId="5" applyNumberFormat="1" applyFont="1" applyBorder="1" applyAlignment="1">
      <alignment horizontal="right" vertical="center" shrinkToFit="1"/>
    </xf>
    <xf numFmtId="0" fontId="13" fillId="0" borderId="47" xfId="1" applyFont="1" applyBorder="1" applyAlignment="1">
      <alignment horizontal="center" vertical="center"/>
    </xf>
    <xf numFmtId="177" fontId="13" fillId="0" borderId="34" xfId="5" applyNumberFormat="1" applyFont="1" applyBorder="1" applyAlignment="1" applyProtection="1">
      <alignment horizontal="right" vertical="center" shrinkToFit="1"/>
      <protection locked="0"/>
    </xf>
    <xf numFmtId="177" fontId="13" fillId="0" borderId="35" xfId="5" applyNumberFormat="1" applyFont="1" applyBorder="1" applyAlignment="1" applyProtection="1">
      <alignment horizontal="right" vertical="center" shrinkToFit="1"/>
      <protection locked="0"/>
    </xf>
    <xf numFmtId="0" fontId="13" fillId="0" borderId="52" xfId="1" applyFont="1" applyBorder="1" applyAlignment="1">
      <alignment horizontal="center" vertical="center"/>
    </xf>
    <xf numFmtId="177" fontId="13" fillId="0" borderId="21" xfId="5" applyNumberFormat="1" applyFont="1" applyBorder="1" applyAlignment="1" applyProtection="1">
      <alignment horizontal="right" vertical="center" shrinkToFit="1"/>
      <protection locked="0"/>
    </xf>
    <xf numFmtId="177" fontId="13" fillId="0" borderId="22" xfId="5" applyNumberFormat="1" applyFont="1" applyBorder="1" applyAlignment="1" applyProtection="1">
      <alignment horizontal="right" vertical="center" shrinkToFit="1"/>
      <protection locked="0"/>
    </xf>
    <xf numFmtId="0" fontId="13" fillId="0" borderId="1" xfId="1" applyFont="1" applyBorder="1" applyAlignment="1">
      <alignment horizontal="center" vertical="center"/>
    </xf>
    <xf numFmtId="177" fontId="13" fillId="0" borderId="53" xfId="5" applyNumberFormat="1" applyFont="1" applyBorder="1" applyAlignment="1">
      <alignment horizontal="right" vertical="center" shrinkToFit="1"/>
    </xf>
    <xf numFmtId="177" fontId="13" fillId="0" borderId="6" xfId="5" applyNumberFormat="1" applyFont="1" applyBorder="1" applyAlignment="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58" xfId="6" applyNumberFormat="1" applyFont="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Border="1" applyAlignment="1">
      <alignment vertical="center"/>
    </xf>
    <xf numFmtId="179" fontId="17" fillId="0" borderId="61" xfId="6" applyNumberFormat="1" applyFont="1" applyBorder="1" applyAlignment="1">
      <alignment vertical="center"/>
    </xf>
    <xf numFmtId="180" fontId="17" fillId="0" borderId="59" xfId="6" applyNumberFormat="1" applyFont="1" applyBorder="1" applyAlignment="1">
      <alignment vertical="center"/>
    </xf>
    <xf numFmtId="179" fontId="17" fillId="0" borderId="62" xfId="6" applyNumberFormat="1" applyFont="1" applyBorder="1" applyAlignment="1">
      <alignment vertical="center"/>
    </xf>
    <xf numFmtId="180" fontId="17" fillId="0" borderId="63" xfId="6" applyNumberFormat="1" applyFont="1" applyBorder="1" applyAlignment="1">
      <alignment vertical="center"/>
    </xf>
    <xf numFmtId="180" fontId="17" fillId="0" borderId="60" xfId="6" applyNumberFormat="1" applyFont="1" applyBorder="1" applyAlignment="1">
      <alignment vertical="center"/>
    </xf>
    <xf numFmtId="179" fontId="17" fillId="0" borderId="60" xfId="6" applyNumberFormat="1" applyFont="1" applyBorder="1" applyAlignment="1">
      <alignment vertical="center" wrapText="1"/>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lignment vertical="center"/>
    </xf>
    <xf numFmtId="0" fontId="34" fillId="0" borderId="41" xfId="16" applyFont="1" applyBorder="1">
      <alignment vertical="center"/>
    </xf>
    <xf numFmtId="0" fontId="1" fillId="0" borderId="12" xfId="16" applyFont="1" applyBorder="1">
      <alignment vertical="center"/>
    </xf>
    <xf numFmtId="0" fontId="1" fillId="0" borderId="51" xfId="16" applyFont="1" applyBorder="1">
      <alignment vertical="center"/>
    </xf>
    <xf numFmtId="0" fontId="1" fillId="0" borderId="65" xfId="16" applyFont="1" applyBorder="1">
      <alignment vertical="center"/>
    </xf>
    <xf numFmtId="178" fontId="3" fillId="0" borderId="0" xfId="16" applyNumberFormat="1" applyFont="1">
      <alignment vertical="center"/>
    </xf>
    <xf numFmtId="0" fontId="1" fillId="0" borderId="38" xfId="16" applyFont="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189" fontId="3" fillId="0" borderId="0" xfId="16" applyNumberFormat="1" applyFont="1">
      <alignment vertical="center"/>
    </xf>
    <xf numFmtId="178" fontId="3" fillId="0" borderId="39" xfId="16" applyNumberFormat="1" applyFont="1" applyBorder="1">
      <alignment vertical="center"/>
    </xf>
    <xf numFmtId="178" fontId="3" fillId="0" borderId="31" xfId="16" applyNumberFormat="1" applyFont="1" applyBorder="1">
      <alignment vertical="center"/>
    </xf>
    <xf numFmtId="178" fontId="3" fillId="0" borderId="42" xfId="16" applyNumberFormat="1" applyFont="1" applyBorder="1">
      <alignment vertical="center"/>
    </xf>
    <xf numFmtId="178" fontId="3" fillId="0" borderId="34" xfId="16" applyNumberFormat="1" applyFont="1" applyBorder="1" applyAlignment="1">
      <alignment horizontal="center" vertical="center"/>
    </xf>
    <xf numFmtId="178" fontId="3" fillId="0" borderId="186" xfId="16" applyNumberFormat="1" applyFont="1" applyBorder="1" applyAlignment="1">
      <alignment horizontal="center" vertical="center"/>
    </xf>
    <xf numFmtId="178" fontId="3" fillId="0" borderId="54" xfId="16" applyNumberFormat="1" applyFont="1" applyBorder="1" applyAlignment="1">
      <alignment horizontal="center" vertical="center"/>
    </xf>
    <xf numFmtId="178" fontId="3" fillId="0" borderId="0" xfId="16" applyNumberFormat="1" applyFont="1" applyAlignment="1">
      <alignment horizontal="center" vertical="center"/>
    </xf>
    <xf numFmtId="178" fontId="3" fillId="0" borderId="65" xfId="16" applyNumberFormat="1" applyFont="1" applyBorder="1">
      <alignment vertical="center"/>
    </xf>
    <xf numFmtId="190" fontId="17" fillId="0" borderId="34" xfId="16" applyNumberFormat="1" applyFont="1" applyBorder="1" applyAlignment="1">
      <alignment horizontal="right" vertical="center" shrinkToFit="1"/>
    </xf>
    <xf numFmtId="190" fontId="17" fillId="0" borderId="186" xfId="16" applyNumberFormat="1" applyFont="1" applyBorder="1" applyAlignment="1">
      <alignment horizontal="right" vertical="center" shrinkToFit="1"/>
    </xf>
    <xf numFmtId="190" fontId="3" fillId="0" borderId="54" xfId="16" applyNumberFormat="1" applyFont="1" applyBorder="1" applyAlignment="1">
      <alignment horizontal="right" vertical="center" shrinkToFit="1"/>
    </xf>
    <xf numFmtId="178" fontId="3" fillId="0" borderId="38" xfId="16" applyNumberFormat="1" applyFont="1" applyBorder="1">
      <alignment vertical="center"/>
    </xf>
    <xf numFmtId="187" fontId="17" fillId="0" borderId="34" xfId="16" applyNumberFormat="1" applyFont="1" applyBorder="1" applyAlignment="1">
      <alignment horizontal="right" vertical="center" shrinkToFit="1"/>
    </xf>
    <xf numFmtId="187" fontId="17" fillId="0" borderId="186" xfId="16" applyNumberFormat="1" applyFont="1" applyBorder="1" applyAlignment="1">
      <alignment horizontal="right" vertical="center" shrinkToFit="1"/>
    </xf>
    <xf numFmtId="187" fontId="3" fillId="0" borderId="54" xfId="16" applyNumberFormat="1" applyFont="1" applyBorder="1" applyAlignment="1">
      <alignment horizontal="right" vertical="center" shrinkToFit="1"/>
    </xf>
    <xf numFmtId="178" fontId="3" fillId="0" borderId="37" xfId="16" applyNumberFormat="1" applyFont="1" applyBorder="1">
      <alignment vertical="center"/>
    </xf>
    <xf numFmtId="178" fontId="3" fillId="0" borderId="56" xfId="16" applyNumberFormat="1" applyFont="1" applyBorder="1">
      <alignment vertical="center"/>
    </xf>
    <xf numFmtId="189" fontId="3" fillId="0" borderId="56" xfId="16" applyNumberFormat="1" applyFont="1" applyBorder="1">
      <alignment vertical="center"/>
    </xf>
    <xf numFmtId="178" fontId="3" fillId="0" borderId="40" xfId="16" applyNumberFormat="1" applyFont="1" applyBorder="1">
      <alignment vertical="center"/>
    </xf>
    <xf numFmtId="0" fontId="3" fillId="0" borderId="0" xfId="16" applyFont="1">
      <alignment vertical="center"/>
    </xf>
    <xf numFmtId="0" fontId="1" fillId="0" borderId="51" xfId="16" applyFont="1" applyBorder="1" applyAlignment="1"/>
    <xf numFmtId="0" fontId="1" fillId="0" borderId="38" xfId="16" applyFont="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Border="1" applyAlignment="1">
      <alignment horizontal="right" vertical="center" shrinkToFit="1"/>
    </xf>
    <xf numFmtId="177" fontId="3" fillId="0" borderId="186" xfId="16" applyNumberFormat="1" applyFont="1" applyBorder="1" applyAlignment="1">
      <alignment horizontal="right" vertical="center" shrinkToFit="1"/>
    </xf>
    <xf numFmtId="0" fontId="3" fillId="0" borderId="0" xfId="16" applyFont="1" applyAlignment="1"/>
    <xf numFmtId="0" fontId="1" fillId="0" borderId="0" xfId="16" applyFont="1" applyAlignment="1"/>
    <xf numFmtId="189" fontId="3" fillId="0" borderId="12" xfId="16" applyNumberFormat="1" applyFont="1" applyBorder="1">
      <alignment vertical="center"/>
    </xf>
    <xf numFmtId="0" fontId="1" fillId="0" borderId="56" xfId="16" applyFont="1" applyBorder="1">
      <alignment vertical="center"/>
    </xf>
    <xf numFmtId="0" fontId="34" fillId="0" borderId="65" xfId="16" applyFont="1" applyBorder="1">
      <alignment vertical="center"/>
    </xf>
    <xf numFmtId="0" fontId="1" fillId="0" borderId="56" xfId="17" applyFont="1" applyBorder="1">
      <alignment vertical="center"/>
    </xf>
    <xf numFmtId="189" fontId="3" fillId="0" borderId="56" xfId="17" applyNumberFormat="1" applyFont="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58" xfId="19" applyNumberFormat="1" applyFont="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Border="1" applyAlignment="1">
      <alignment horizontal="right" vertical="center" shrinkToFit="1"/>
    </xf>
    <xf numFmtId="177" fontId="17" fillId="0" borderId="61" xfId="19" applyNumberFormat="1" applyFont="1" applyBorder="1" applyAlignment="1">
      <alignment horizontal="right" vertical="center" shrinkToFit="1"/>
    </xf>
    <xf numFmtId="187" fontId="17" fillId="0" borderId="59" xfId="19" applyNumberFormat="1" applyFont="1" applyBorder="1" applyAlignment="1">
      <alignment horizontal="right" vertical="center" shrinkToFit="1"/>
    </xf>
    <xf numFmtId="177" fontId="17" fillId="0" borderId="62" xfId="19" applyNumberFormat="1" applyFont="1" applyBorder="1" applyAlignment="1">
      <alignment horizontal="right" vertical="center" shrinkToFit="1"/>
    </xf>
    <xf numFmtId="187" fontId="17" fillId="0" borderId="63" xfId="19" applyNumberFormat="1" applyFont="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87" fontId="17" fillId="0" borderId="12" xfId="19" applyNumberFormat="1" applyFont="1" applyBorder="1" applyAlignment="1">
      <alignment horizontal="right" vertical="center" shrinkToFit="1"/>
    </xf>
    <xf numFmtId="0" fontId="1" fillId="0" borderId="37" xfId="16" applyFont="1" applyBorder="1">
      <alignment vertical="center"/>
    </xf>
    <xf numFmtId="0" fontId="1" fillId="0" borderId="40" xfId="16" applyFont="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0" fillId="6" borderId="0" xfId="6" applyFont="1" applyFill="1" applyAlignment="1">
      <alignment vertical="center"/>
    </xf>
    <xf numFmtId="0" fontId="16" fillId="6" borderId="0" xfId="6" applyFill="1" applyAlignment="1" applyProtection="1">
      <alignment vertical="center"/>
      <protection hidden="1"/>
    </xf>
    <xf numFmtId="0" fontId="16" fillId="6" borderId="0" xfId="6" applyFill="1" applyAlignment="1">
      <alignment vertical="center"/>
    </xf>
    <xf numFmtId="0" fontId="1" fillId="0" borderId="41" xfId="16" applyFont="1" applyBorder="1">
      <alignment vertical="center"/>
    </xf>
    <xf numFmtId="189" fontId="1" fillId="0" borderId="12" xfId="16" applyNumberFormat="1" applyFont="1" applyBorder="1">
      <alignment vertical="center"/>
    </xf>
    <xf numFmtId="0" fontId="1" fillId="0" borderId="3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5"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6" xfId="16" applyNumberFormat="1" applyFont="1" applyBorder="1">
      <alignment vertical="center"/>
    </xf>
    <xf numFmtId="189" fontId="1" fillId="0" borderId="56" xfId="16" applyNumberFormat="1" applyFont="1" applyBorder="1">
      <alignment vertical="center"/>
    </xf>
    <xf numFmtId="178" fontId="1" fillId="0" borderId="40" xfId="16" applyNumberFormat="1"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51" xfId="8" applyFont="1" applyBorder="1" applyAlignment="1">
      <alignment horizontal="center" vertical="center"/>
    </xf>
    <xf numFmtId="0" fontId="20" fillId="0" borderId="37" xfId="8" applyFont="1" applyBorder="1" applyAlignment="1">
      <alignment horizontal="center" vertical="center"/>
    </xf>
    <xf numFmtId="0" fontId="20" fillId="0" borderId="56"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Border="1" applyAlignment="1">
      <alignment horizontal="left" vertical="center"/>
    </xf>
    <xf numFmtId="0" fontId="20" fillId="0" borderId="8" xfId="10" applyBorder="1" applyAlignment="1">
      <alignment horizontal="left" vertical="center"/>
    </xf>
    <xf numFmtId="0" fontId="20" fillId="0" borderId="9" xfId="10"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52"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0"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85"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78" fontId="20" fillId="0" borderId="56"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56"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1" fillId="0" borderId="38" xfId="1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38" xfId="11" applyNumberFormat="1" applyFont="1" applyBorder="1" applyAlignment="1">
      <alignment horizontal="right" vertical="center" shrinkToFi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0" fontId="1" fillId="0" borderId="40" xfId="11" applyBorder="1" applyAlignment="1">
      <alignment horizontal="right" vertical="center" shrinkToFit="1"/>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Border="1" applyAlignment="1">
      <alignment horizontal="right" vertical="center" shrinkToFit="1"/>
    </xf>
    <xf numFmtId="181" fontId="20"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0"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181" fontId="20" fillId="0" borderId="65" xfId="11" applyNumberFormat="1" applyFon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6" fillId="0" borderId="0" xfId="6" applyAlignment="1">
      <alignment vertical="center"/>
    </xf>
    <xf numFmtId="0" fontId="16" fillId="0" borderId="38" xfId="6" applyBorder="1" applyAlignment="1">
      <alignment vertical="center"/>
    </xf>
    <xf numFmtId="178" fontId="20" fillId="0" borderId="84"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78" fontId="20" fillId="0" borderId="65"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178" fontId="20" fillId="0" borderId="88"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38" xfId="11" applyNumberFormat="1" applyFont="1" applyBorder="1" applyAlignment="1">
      <alignment horizontal="right" vertical="center"/>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6" fontId="34" fillId="6" borderId="51"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5"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6"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5" xfId="12" applyFill="1" applyBorder="1" applyAlignment="1">
      <alignment vertical="center" shrinkToFit="1"/>
    </xf>
    <xf numFmtId="0" fontId="1" fillId="6" borderId="0" xfId="12" applyFill="1" applyAlignment="1">
      <alignment vertical="center" shrinkToFit="1"/>
    </xf>
    <xf numFmtId="0" fontId="1" fillId="6" borderId="38" xfId="12"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4"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Border="1" applyAlignment="1">
      <alignment vertical="center" wrapText="1"/>
    </xf>
    <xf numFmtId="178" fontId="3" fillId="0" borderId="31" xfId="16" applyNumberFormat="1" applyFont="1" applyBorder="1" applyAlignment="1">
      <alignment vertical="center" wrapText="1"/>
    </xf>
    <xf numFmtId="178" fontId="3" fillId="0" borderId="42" xfId="16" applyNumberFormat="1" applyFont="1" applyBorder="1" applyAlignment="1">
      <alignment vertical="center" wrapText="1"/>
    </xf>
    <xf numFmtId="0" fontId="3" fillId="6" borderId="39" xfId="16" applyFont="1" applyFill="1" applyBorder="1">
      <alignment vertical="center"/>
    </xf>
    <xf numFmtId="0" fontId="3" fillId="6" borderId="31" xfId="16" applyFont="1" applyFill="1" applyBorder="1">
      <alignment vertical="center"/>
    </xf>
    <xf numFmtId="0" fontId="3" fillId="6" borderId="42" xfId="16" applyFont="1" applyFill="1" applyBorder="1">
      <alignment vertical="center"/>
    </xf>
    <xf numFmtId="178" fontId="3" fillId="0" borderId="12" xfId="16" applyNumberFormat="1" applyFont="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Border="1" applyAlignment="1">
      <alignment horizontal="left" vertical="center" wrapText="1"/>
    </xf>
    <xf numFmtId="0" fontId="6" fillId="0" borderId="9" xfId="1" applyFont="1" applyBorder="1" applyAlignment="1">
      <alignment horizontal="left" vertical="center" wrapText="1"/>
    </xf>
    <xf numFmtId="0" fontId="6" fillId="0" borderId="12" xfId="1" applyFont="1" applyBorder="1" applyAlignment="1">
      <alignment horizontal="left" vertical="center"/>
    </xf>
    <xf numFmtId="0" fontId="6" fillId="0" borderId="13" xfId="1" applyFont="1" applyBorder="1" applyAlignment="1">
      <alignment horizontal="left" vertical="center"/>
    </xf>
    <xf numFmtId="0" fontId="6" fillId="0" borderId="18" xfId="1" applyFont="1" applyBorder="1" applyAlignment="1">
      <alignment horizontal="left" vertical="center"/>
    </xf>
    <xf numFmtId="0" fontId="6" fillId="0" borderId="19" xfId="1" applyFont="1" applyBorder="1" applyAlignment="1">
      <alignment horizontal="left" vertical="center"/>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Border="1" applyAlignment="1">
      <alignment horizontal="left" vertical="center" wrapText="1"/>
    </xf>
    <xf numFmtId="0" fontId="7" fillId="0" borderId="26" xfId="2" applyFont="1" applyBorder="1" applyAlignment="1">
      <alignment horizontal="left" vertical="center" wrapText="1"/>
    </xf>
    <xf numFmtId="0" fontId="7" fillId="0" borderId="30" xfId="3" applyFont="1" applyBorder="1" applyAlignment="1">
      <alignment vertical="center" wrapText="1"/>
    </xf>
    <xf numFmtId="0" fontId="7" fillId="0" borderId="42" xfId="3" applyFont="1" applyBorder="1" applyAlignment="1">
      <alignment vertical="center" wrapText="1"/>
    </xf>
    <xf numFmtId="0" fontId="7" fillId="0" borderId="31" xfId="3" applyFont="1" applyBorder="1">
      <alignment vertical="center"/>
    </xf>
    <xf numFmtId="0" fontId="7" fillId="0" borderId="32" xfId="3" applyFont="1" applyBorder="1">
      <alignment vertical="center"/>
    </xf>
    <xf numFmtId="0" fontId="7" fillId="0" borderId="17" xfId="3" applyFont="1" applyBorder="1">
      <alignment vertical="center"/>
    </xf>
    <xf numFmtId="0" fontId="7" fillId="0" borderId="43" xfId="3" applyFont="1" applyBorder="1">
      <alignment vertical="center"/>
    </xf>
    <xf numFmtId="0" fontId="7" fillId="0" borderId="18" xfId="3" applyFont="1" applyBorder="1">
      <alignment vertical="center"/>
    </xf>
    <xf numFmtId="0" fontId="7" fillId="0" borderId="19" xfId="3" applyFont="1" applyBorder="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Border="1" applyAlignment="1">
      <alignment vertical="center" wrapText="1"/>
    </xf>
    <xf numFmtId="0" fontId="7" fillId="0" borderId="23" xfId="3" applyFont="1" applyBorder="1" applyAlignment="1">
      <alignment vertical="center" wrapText="1"/>
    </xf>
    <xf numFmtId="0" fontId="7" fillId="0" borderId="7" xfId="3" applyFont="1" applyBorder="1" applyAlignment="1">
      <alignment vertical="center" wrapText="1"/>
    </xf>
    <xf numFmtId="0" fontId="7" fillId="0" borderId="38" xfId="3" applyFont="1" applyBorder="1" applyAlignment="1">
      <alignment vertical="center" wrapText="1"/>
    </xf>
    <xf numFmtId="0" fontId="7" fillId="0" borderId="24" xfId="3" applyFont="1" applyBorder="1" applyAlignment="1">
      <alignment vertical="center" wrapText="1"/>
    </xf>
    <xf numFmtId="0" fontId="7" fillId="0" borderId="40" xfId="3" applyFont="1" applyBorder="1" applyAlignment="1">
      <alignment vertical="center" wrapText="1"/>
    </xf>
    <xf numFmtId="0" fontId="7" fillId="0" borderId="25" xfId="3" applyFont="1" applyBorder="1">
      <alignment vertical="center"/>
    </xf>
    <xf numFmtId="0" fontId="7" fillId="0" borderId="26" xfId="3" applyFont="1" applyBorder="1">
      <alignment vertical="center"/>
    </xf>
    <xf numFmtId="0" fontId="7" fillId="0" borderId="11" xfId="4" applyFont="1" applyBorder="1" applyAlignment="1">
      <alignment vertical="center" wrapText="1"/>
    </xf>
    <xf numFmtId="0" fontId="7" fillId="0" borderId="51" xfId="4" applyFont="1" applyBorder="1" applyAlignment="1">
      <alignment vertical="center" wrapText="1"/>
    </xf>
    <xf numFmtId="0" fontId="7" fillId="0" borderId="7" xfId="4" applyFont="1" applyBorder="1" applyAlignment="1">
      <alignment vertical="center" wrapText="1"/>
    </xf>
    <xf numFmtId="0" fontId="7" fillId="0" borderId="38" xfId="4" applyFont="1" applyBorder="1" applyAlignment="1">
      <alignment vertical="center" wrapText="1"/>
    </xf>
    <xf numFmtId="0" fontId="7" fillId="0" borderId="24" xfId="4" applyFont="1" applyBorder="1" applyAlignment="1">
      <alignment vertical="center" wrapText="1"/>
    </xf>
    <xf numFmtId="0" fontId="7" fillId="0" borderId="40" xfId="4" applyFont="1" applyBorder="1" applyAlignment="1">
      <alignment vertical="center" wrapText="1"/>
    </xf>
    <xf numFmtId="0" fontId="7" fillId="0" borderId="31" xfId="4" applyFont="1" applyBorder="1" applyAlignment="1">
      <alignment horizontal="left" vertical="center"/>
    </xf>
    <xf numFmtId="0" fontId="7" fillId="0" borderId="32" xfId="4" applyFont="1" applyBorder="1" applyAlignment="1">
      <alignment horizontal="left" vertical="center"/>
    </xf>
    <xf numFmtId="0" fontId="7" fillId="0" borderId="17" xfId="4" applyFont="1" applyBorder="1">
      <alignment vertical="center"/>
    </xf>
    <xf numFmtId="0" fontId="7" fillId="0" borderId="43" xfId="4" applyFont="1" applyBorder="1">
      <alignment vertical="center"/>
    </xf>
    <xf numFmtId="0" fontId="7" fillId="0" borderId="18" xfId="4" applyFont="1" applyBorder="1" applyAlignment="1">
      <alignment horizontal="left" vertical="center"/>
    </xf>
    <xf numFmtId="0" fontId="7" fillId="0" borderId="19" xfId="4" applyFont="1" applyBorder="1" applyAlignment="1">
      <alignment horizontal="left" vertical="center"/>
    </xf>
    <xf numFmtId="0" fontId="7" fillId="0" borderId="36" xfId="4" applyFont="1" applyBorder="1" applyAlignment="1">
      <alignment vertical="center" wrapText="1"/>
    </xf>
    <xf numFmtId="0" fontId="7" fillId="0" borderId="23" xfId="4" applyFont="1" applyBorder="1" applyAlignment="1">
      <alignment vertical="center" wrapText="1"/>
    </xf>
    <xf numFmtId="0" fontId="7" fillId="0" borderId="25" xfId="4" applyFont="1" applyBorder="1" applyAlignment="1">
      <alignment horizontal="left" vertical="center"/>
    </xf>
    <xf numFmtId="0" fontId="7" fillId="0" borderId="26" xfId="4" applyFont="1" applyBorder="1" applyAlignment="1">
      <alignment horizontal="left" vertical="center"/>
    </xf>
    <xf numFmtId="0" fontId="7" fillId="0" borderId="39" xfId="4" applyFont="1" applyBorder="1" applyAlignment="1">
      <alignment horizontal="center" vertical="center" shrinkToFit="1"/>
    </xf>
    <xf numFmtId="0" fontId="7" fillId="0" borderId="31" xfId="4" applyFont="1" applyBorder="1" applyAlignment="1">
      <alignment horizontal="center" vertical="center" shrinkToFit="1"/>
    </xf>
    <xf numFmtId="0" fontId="7" fillId="0" borderId="32" xfId="4" applyFont="1" applyBorder="1" applyAlignment="1">
      <alignment horizontal="center" vertical="center" shrinkToFit="1"/>
    </xf>
    <xf numFmtId="0" fontId="13" fillId="0" borderId="39" xfId="1" applyFont="1" applyBorder="1" applyAlignment="1" applyProtection="1">
      <alignment horizontal="left" vertical="center" wrapText="1"/>
      <protection locked="0"/>
    </xf>
    <xf numFmtId="0" fontId="13" fillId="0" borderId="31" xfId="1" applyFont="1" applyBorder="1" applyAlignment="1" applyProtection="1">
      <alignment horizontal="left" vertical="center" wrapText="1"/>
      <protection locked="0"/>
    </xf>
    <xf numFmtId="0" fontId="13" fillId="0" borderId="32" xfId="1" applyFont="1" applyBorder="1" applyAlignment="1" applyProtection="1">
      <alignment horizontal="left" vertical="center" wrapText="1"/>
      <protection locked="0"/>
    </xf>
    <xf numFmtId="0" fontId="13" fillId="0" borderId="44" xfId="1" applyFont="1" applyBorder="1" applyAlignment="1" applyProtection="1">
      <alignment horizontal="left" vertical="center" wrapText="1"/>
      <protection locked="0"/>
    </xf>
    <xf numFmtId="0" fontId="13" fillId="0" borderId="18" xfId="1" applyFont="1" applyBorder="1" applyAlignment="1" applyProtection="1">
      <alignment horizontal="left" vertical="center" wrapText="1"/>
      <protection locked="0"/>
    </xf>
    <xf numFmtId="0" fontId="13" fillId="0" borderId="19" xfId="1" applyFont="1" applyBorder="1" applyAlignment="1" applyProtection="1">
      <alignment horizontal="left" vertical="center" wrapText="1"/>
      <protection locked="0"/>
    </xf>
    <xf numFmtId="0" fontId="13" fillId="0" borderId="2" xfId="1" applyFont="1" applyBorder="1" applyAlignment="1">
      <alignment horizontal="left" vertical="center"/>
    </xf>
    <xf numFmtId="0" fontId="13" fillId="0" borderId="3" xfId="1" applyFont="1" applyBorder="1" applyAlignment="1">
      <alignment horizontal="left" vertical="center"/>
    </xf>
    <xf numFmtId="0" fontId="13" fillId="0" borderId="8" xfId="1" applyFont="1" applyBorder="1" applyAlignment="1">
      <alignment horizontal="left" vertical="center" wrapText="1"/>
    </xf>
    <xf numFmtId="0" fontId="13" fillId="0" borderId="9" xfId="1" applyFont="1" applyBorder="1" applyAlignment="1">
      <alignment horizontal="left" vertical="center" wrapText="1"/>
    </xf>
    <xf numFmtId="0" fontId="13" fillId="0" borderId="12" xfId="1" applyFont="1" applyBorder="1" applyAlignment="1">
      <alignment horizontal="left" vertical="center"/>
    </xf>
    <xf numFmtId="0" fontId="13" fillId="0" borderId="13" xfId="1" applyFont="1" applyBorder="1" applyAlignment="1">
      <alignment horizontal="left" vertical="center"/>
    </xf>
    <xf numFmtId="0" fontId="13" fillId="0" borderId="31" xfId="1" applyFont="1" applyBorder="1" applyAlignment="1">
      <alignment horizontal="left" vertical="center"/>
    </xf>
    <xf numFmtId="0" fontId="13" fillId="0" borderId="32" xfId="1" applyFont="1" applyBorder="1" applyAlignment="1">
      <alignment horizontal="left" vertical="center"/>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51" xfId="16" applyFont="1" applyBorder="1" applyAlignment="1" applyProtection="1">
      <alignment horizontal="left" vertical="top" wrapText="1"/>
      <protection locked="0"/>
    </xf>
    <xf numFmtId="0" fontId="1" fillId="0" borderId="65"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6"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7ECA739D-1BA9-4E32-AC2C-386E1521028E}"/>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88328</c:v>
                </c:pt>
                <c:pt idx="1">
                  <c:v>103390</c:v>
                </c:pt>
                <c:pt idx="2">
                  <c:v>117234</c:v>
                </c:pt>
                <c:pt idx="3">
                  <c:v>97758</c:v>
                </c:pt>
                <c:pt idx="4">
                  <c:v>91338</c:v>
                </c:pt>
              </c:numCache>
            </c:numRef>
          </c:val>
          <c:smooth val="0"/>
          <c:extLst>
            <c:ext xmlns:c16="http://schemas.microsoft.com/office/drawing/2014/chart" uri="{C3380CC4-5D6E-409C-BE32-E72D297353CC}">
              <c16:uniqueId val="{00000000-C96E-4A0E-8961-7471D7316AC3}"/>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94041</c:v>
                </c:pt>
                <c:pt idx="1">
                  <c:v>185876</c:v>
                </c:pt>
                <c:pt idx="2">
                  <c:v>128413</c:v>
                </c:pt>
                <c:pt idx="3">
                  <c:v>224032</c:v>
                </c:pt>
                <c:pt idx="4">
                  <c:v>275023</c:v>
                </c:pt>
              </c:numCache>
            </c:numRef>
          </c:val>
          <c:smooth val="0"/>
          <c:extLst>
            <c:ext xmlns:c16="http://schemas.microsoft.com/office/drawing/2014/chart" uri="{C3380CC4-5D6E-409C-BE32-E72D297353CC}">
              <c16:uniqueId val="{00000001-C96E-4A0E-8961-7471D7316AC3}"/>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35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5.55</c:v>
                </c:pt>
                <c:pt idx="1">
                  <c:v>6.59</c:v>
                </c:pt>
                <c:pt idx="2">
                  <c:v>5.48</c:v>
                </c:pt>
                <c:pt idx="3">
                  <c:v>2.0699999999999998</c:v>
                </c:pt>
                <c:pt idx="4">
                  <c:v>3.05</c:v>
                </c:pt>
              </c:numCache>
            </c:numRef>
          </c:val>
          <c:extLst>
            <c:ext xmlns:c16="http://schemas.microsoft.com/office/drawing/2014/chart" uri="{C3380CC4-5D6E-409C-BE32-E72D297353CC}">
              <c16:uniqueId val="{00000000-6E86-433B-BF85-E49038DEB1A9}"/>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22.46</c:v>
                </c:pt>
                <c:pt idx="1">
                  <c:v>21.58</c:v>
                </c:pt>
                <c:pt idx="2">
                  <c:v>27.5</c:v>
                </c:pt>
                <c:pt idx="3">
                  <c:v>30.83</c:v>
                </c:pt>
                <c:pt idx="4">
                  <c:v>33.33</c:v>
                </c:pt>
              </c:numCache>
            </c:numRef>
          </c:val>
          <c:extLst>
            <c:ext xmlns:c16="http://schemas.microsoft.com/office/drawing/2014/chart" uri="{C3380CC4-5D6E-409C-BE32-E72D297353CC}">
              <c16:uniqueId val="{00000001-6E86-433B-BF85-E49038DEB1A9}"/>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-4.1100000000000003</c:v>
                </c:pt>
                <c:pt idx="1">
                  <c:v>-5.03</c:v>
                </c:pt>
                <c:pt idx="2">
                  <c:v>-0.99</c:v>
                </c:pt>
                <c:pt idx="3">
                  <c:v>-3.15</c:v>
                </c:pt>
                <c:pt idx="4">
                  <c:v>0.79</c:v>
                </c:pt>
              </c:numCache>
            </c:numRef>
          </c:val>
          <c:smooth val="0"/>
          <c:extLst>
            <c:ext xmlns:c16="http://schemas.microsoft.com/office/drawing/2014/chart" uri="{C3380CC4-5D6E-409C-BE32-E72D297353CC}">
              <c16:uniqueId val="{00000002-6E86-433B-BF85-E49038DEB1A9}"/>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98DB-42E3-9A48-42B6D8AA6901}"/>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98DB-42E3-9A48-42B6D8AA6901}"/>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98DB-42E3-9A48-42B6D8AA6901}"/>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98DB-42E3-9A48-42B6D8AA6901}"/>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0</c:v>
                </c:pt>
                <c:pt idx="2">
                  <c:v>#N/A</c:v>
                </c:pt>
                <c:pt idx="3">
                  <c:v>0.01</c:v>
                </c:pt>
                <c:pt idx="4">
                  <c:v>#N/A</c:v>
                </c:pt>
                <c:pt idx="5">
                  <c:v>0.01</c:v>
                </c:pt>
                <c:pt idx="6">
                  <c:v>#N/A</c:v>
                </c:pt>
                <c:pt idx="7">
                  <c:v>0.01</c:v>
                </c:pt>
                <c:pt idx="8">
                  <c:v>#N/A</c:v>
                </c:pt>
                <c:pt idx="9">
                  <c:v>0.03</c:v>
                </c:pt>
              </c:numCache>
            </c:numRef>
          </c:val>
          <c:extLst>
            <c:ext xmlns:c16="http://schemas.microsoft.com/office/drawing/2014/chart" uri="{C3380CC4-5D6E-409C-BE32-E72D297353CC}">
              <c16:uniqueId val="{00000004-98DB-42E3-9A48-42B6D8AA6901}"/>
            </c:ext>
          </c:extLst>
        </c:ser>
        <c:ser>
          <c:idx val="5"/>
          <c:order val="5"/>
          <c:tx>
            <c:strRef>
              <c:f>データシート!$A$32</c:f>
              <c:strCache>
                <c:ptCount val="1"/>
                <c:pt idx="0">
                  <c:v>有線放送電話事業特別会計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0.03</c:v>
                </c:pt>
                <c:pt idx="2">
                  <c:v>#N/A</c:v>
                </c:pt>
                <c:pt idx="3">
                  <c:v>0.09</c:v>
                </c:pt>
                <c:pt idx="4">
                  <c:v>#N/A</c:v>
                </c:pt>
                <c:pt idx="5">
                  <c:v>0.08</c:v>
                </c:pt>
                <c:pt idx="6">
                  <c:v>#N/A</c:v>
                </c:pt>
                <c:pt idx="7">
                  <c:v>7.0000000000000007E-2</c:v>
                </c:pt>
                <c:pt idx="8">
                  <c:v>#N/A</c:v>
                </c:pt>
                <c:pt idx="9">
                  <c:v>0.04</c:v>
                </c:pt>
              </c:numCache>
            </c:numRef>
          </c:val>
          <c:extLst>
            <c:ext xmlns:c16="http://schemas.microsoft.com/office/drawing/2014/chart" uri="{C3380CC4-5D6E-409C-BE32-E72D297353CC}">
              <c16:uniqueId val="{00000005-98DB-42E3-9A48-42B6D8AA6901}"/>
            </c:ext>
          </c:extLst>
        </c:ser>
        <c:ser>
          <c:idx val="6"/>
          <c:order val="6"/>
          <c:tx>
            <c:strRef>
              <c:f>データシート!$A$33</c:f>
              <c:strCache>
                <c:ptCount val="1"/>
                <c:pt idx="0">
                  <c:v>金武町下水道事業特別会計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0.08</c:v>
                </c:pt>
                <c:pt idx="2">
                  <c:v>#N/A</c:v>
                </c:pt>
                <c:pt idx="3">
                  <c:v>7.0000000000000007E-2</c:v>
                </c:pt>
                <c:pt idx="4">
                  <c:v>#N/A</c:v>
                </c:pt>
                <c:pt idx="5">
                  <c:v>0.06</c:v>
                </c:pt>
                <c:pt idx="6">
                  <c:v>#N/A</c:v>
                </c:pt>
                <c:pt idx="7">
                  <c:v>0.08</c:v>
                </c:pt>
                <c:pt idx="8">
                  <c:v>#N/A</c:v>
                </c:pt>
                <c:pt idx="9">
                  <c:v>0.14000000000000001</c:v>
                </c:pt>
              </c:numCache>
            </c:numRef>
          </c:val>
          <c:extLst>
            <c:ext xmlns:c16="http://schemas.microsoft.com/office/drawing/2014/chart" uri="{C3380CC4-5D6E-409C-BE32-E72D297353CC}">
              <c16:uniqueId val="{00000006-98DB-42E3-9A48-42B6D8AA6901}"/>
            </c:ext>
          </c:extLst>
        </c:ser>
        <c:ser>
          <c:idx val="7"/>
          <c:order val="7"/>
          <c:tx>
            <c:strRef>
              <c:f>データシート!$A$34</c:f>
              <c:strCache>
                <c:ptCount val="1"/>
                <c:pt idx="0">
                  <c:v>国民健康保険事業特別会計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0.63</c:v>
                </c:pt>
                <c:pt idx="2">
                  <c:v>#N/A</c:v>
                </c:pt>
                <c:pt idx="3">
                  <c:v>1.06</c:v>
                </c:pt>
                <c:pt idx="4">
                  <c:v>#N/A</c:v>
                </c:pt>
                <c:pt idx="5">
                  <c:v>0.82</c:v>
                </c:pt>
                <c:pt idx="6">
                  <c:v>#N/A</c:v>
                </c:pt>
                <c:pt idx="7">
                  <c:v>0.78</c:v>
                </c:pt>
                <c:pt idx="8">
                  <c:v>#N/A</c:v>
                </c:pt>
                <c:pt idx="9">
                  <c:v>0.9</c:v>
                </c:pt>
              </c:numCache>
            </c:numRef>
          </c:val>
          <c:extLst>
            <c:ext xmlns:c16="http://schemas.microsoft.com/office/drawing/2014/chart" uri="{C3380CC4-5D6E-409C-BE32-E72D297353CC}">
              <c16:uniqueId val="{00000007-98DB-42E3-9A48-42B6D8AA6901}"/>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5.51</c:v>
                </c:pt>
                <c:pt idx="2">
                  <c:v>#N/A</c:v>
                </c:pt>
                <c:pt idx="3">
                  <c:v>6.49</c:v>
                </c:pt>
                <c:pt idx="4">
                  <c:v>#N/A</c:v>
                </c:pt>
                <c:pt idx="5">
                  <c:v>5.4</c:v>
                </c:pt>
                <c:pt idx="6">
                  <c:v>#N/A</c:v>
                </c:pt>
                <c:pt idx="7">
                  <c:v>1.99</c:v>
                </c:pt>
                <c:pt idx="8">
                  <c:v>#N/A</c:v>
                </c:pt>
                <c:pt idx="9">
                  <c:v>3</c:v>
                </c:pt>
              </c:numCache>
            </c:numRef>
          </c:val>
          <c:extLst>
            <c:ext xmlns:c16="http://schemas.microsoft.com/office/drawing/2014/chart" uri="{C3380CC4-5D6E-409C-BE32-E72D297353CC}">
              <c16:uniqueId val="{00000008-98DB-42E3-9A48-42B6D8AA6901}"/>
            </c:ext>
          </c:extLst>
        </c:ser>
        <c:ser>
          <c:idx val="9"/>
          <c:order val="9"/>
          <c:tx>
            <c:strRef>
              <c:f>データシート!$A$36</c:f>
              <c:strCache>
                <c:ptCount val="1"/>
                <c:pt idx="0">
                  <c:v>金武町水道事業会計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13.3</c:v>
                </c:pt>
                <c:pt idx="2">
                  <c:v>#N/A</c:v>
                </c:pt>
                <c:pt idx="3">
                  <c:v>13.61</c:v>
                </c:pt>
                <c:pt idx="4">
                  <c:v>#N/A</c:v>
                </c:pt>
                <c:pt idx="5">
                  <c:v>13.92</c:v>
                </c:pt>
                <c:pt idx="6">
                  <c:v>#N/A</c:v>
                </c:pt>
                <c:pt idx="7">
                  <c:v>12.91</c:v>
                </c:pt>
                <c:pt idx="8">
                  <c:v>#N/A</c:v>
                </c:pt>
                <c:pt idx="9">
                  <c:v>9.76</c:v>
                </c:pt>
              </c:numCache>
            </c:numRef>
          </c:val>
          <c:extLst>
            <c:ext xmlns:c16="http://schemas.microsoft.com/office/drawing/2014/chart" uri="{C3380CC4-5D6E-409C-BE32-E72D297353CC}">
              <c16:uniqueId val="{00000009-98DB-42E3-9A48-42B6D8AA6901}"/>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268</c:v>
                </c:pt>
                <c:pt idx="5">
                  <c:v>264</c:v>
                </c:pt>
                <c:pt idx="8">
                  <c:v>266</c:v>
                </c:pt>
                <c:pt idx="11">
                  <c:v>279</c:v>
                </c:pt>
                <c:pt idx="14">
                  <c:v>275</c:v>
                </c:pt>
              </c:numCache>
            </c:numRef>
          </c:val>
          <c:extLst>
            <c:ext xmlns:c16="http://schemas.microsoft.com/office/drawing/2014/chart" uri="{C3380CC4-5D6E-409C-BE32-E72D297353CC}">
              <c16:uniqueId val="{00000000-DD15-4DB7-95A2-3F69928A767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DD15-4DB7-95A2-3F69928A767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DD15-4DB7-95A2-3F69928A767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9</c:v>
                </c:pt>
                <c:pt idx="3">
                  <c:v>32</c:v>
                </c:pt>
                <c:pt idx="6">
                  <c:v>37</c:v>
                </c:pt>
                <c:pt idx="9">
                  <c:v>37</c:v>
                </c:pt>
                <c:pt idx="12">
                  <c:v>53</c:v>
                </c:pt>
              </c:numCache>
            </c:numRef>
          </c:val>
          <c:extLst>
            <c:ext xmlns:c16="http://schemas.microsoft.com/office/drawing/2014/chart" uri="{C3380CC4-5D6E-409C-BE32-E72D297353CC}">
              <c16:uniqueId val="{00000003-DD15-4DB7-95A2-3F69928A767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1</c:v>
                </c:pt>
                <c:pt idx="3">
                  <c:v>1</c:v>
                </c:pt>
                <c:pt idx="6">
                  <c:v>0</c:v>
                </c:pt>
                <c:pt idx="9">
                  <c:v>0</c:v>
                </c:pt>
                <c:pt idx="12">
                  <c:v>1</c:v>
                </c:pt>
              </c:numCache>
            </c:numRef>
          </c:val>
          <c:extLst>
            <c:ext xmlns:c16="http://schemas.microsoft.com/office/drawing/2014/chart" uri="{C3380CC4-5D6E-409C-BE32-E72D297353CC}">
              <c16:uniqueId val="{00000004-DD15-4DB7-95A2-3F69928A767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D15-4DB7-95A2-3F69928A767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DD15-4DB7-95A2-3F69928A767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398</c:v>
                </c:pt>
                <c:pt idx="3">
                  <c:v>390</c:v>
                </c:pt>
                <c:pt idx="6">
                  <c:v>388</c:v>
                </c:pt>
                <c:pt idx="9">
                  <c:v>390</c:v>
                </c:pt>
                <c:pt idx="12">
                  <c:v>387</c:v>
                </c:pt>
              </c:numCache>
            </c:numRef>
          </c:val>
          <c:extLst>
            <c:ext xmlns:c16="http://schemas.microsoft.com/office/drawing/2014/chart" uri="{C3380CC4-5D6E-409C-BE32-E72D297353CC}">
              <c16:uniqueId val="{00000007-DD15-4DB7-95A2-3F69928A7670}"/>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140</c:v>
                </c:pt>
                <c:pt idx="2">
                  <c:v>#N/A</c:v>
                </c:pt>
                <c:pt idx="3">
                  <c:v>#N/A</c:v>
                </c:pt>
                <c:pt idx="4">
                  <c:v>159</c:v>
                </c:pt>
                <c:pt idx="5">
                  <c:v>#N/A</c:v>
                </c:pt>
                <c:pt idx="6">
                  <c:v>#N/A</c:v>
                </c:pt>
                <c:pt idx="7">
                  <c:v>159</c:v>
                </c:pt>
                <c:pt idx="8">
                  <c:v>#N/A</c:v>
                </c:pt>
                <c:pt idx="9">
                  <c:v>#N/A</c:v>
                </c:pt>
                <c:pt idx="10">
                  <c:v>148</c:v>
                </c:pt>
                <c:pt idx="11">
                  <c:v>#N/A</c:v>
                </c:pt>
                <c:pt idx="12">
                  <c:v>#N/A</c:v>
                </c:pt>
                <c:pt idx="13">
                  <c:v>166</c:v>
                </c:pt>
                <c:pt idx="14">
                  <c:v>#N/A</c:v>
                </c:pt>
              </c:numCache>
            </c:numRef>
          </c:val>
          <c:smooth val="0"/>
          <c:extLst>
            <c:ext xmlns:c16="http://schemas.microsoft.com/office/drawing/2014/chart" uri="{C3380CC4-5D6E-409C-BE32-E72D297353CC}">
              <c16:uniqueId val="{00000008-DD15-4DB7-95A2-3F69928A7670}"/>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3122</c:v>
                </c:pt>
                <c:pt idx="5">
                  <c:v>3278</c:v>
                </c:pt>
                <c:pt idx="8">
                  <c:v>3273</c:v>
                </c:pt>
                <c:pt idx="11">
                  <c:v>3500</c:v>
                </c:pt>
                <c:pt idx="14">
                  <c:v>3361</c:v>
                </c:pt>
              </c:numCache>
            </c:numRef>
          </c:val>
          <c:extLst>
            <c:ext xmlns:c16="http://schemas.microsoft.com/office/drawing/2014/chart" uri="{C3380CC4-5D6E-409C-BE32-E72D297353CC}">
              <c16:uniqueId val="{00000000-475D-4A35-8C63-1DBC4FC57CD1}"/>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26</c:v>
                </c:pt>
                <c:pt idx="5">
                  <c:v>20</c:v>
                </c:pt>
                <c:pt idx="8">
                  <c:v>13</c:v>
                </c:pt>
                <c:pt idx="11">
                  <c:v>7</c:v>
                </c:pt>
                <c:pt idx="14">
                  <c:v>3</c:v>
                </c:pt>
              </c:numCache>
            </c:numRef>
          </c:val>
          <c:extLst>
            <c:ext xmlns:c16="http://schemas.microsoft.com/office/drawing/2014/chart" uri="{C3380CC4-5D6E-409C-BE32-E72D297353CC}">
              <c16:uniqueId val="{00000001-475D-4A35-8C63-1DBC4FC57CD1}"/>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2445</c:v>
                </c:pt>
                <c:pt idx="5">
                  <c:v>2577</c:v>
                </c:pt>
                <c:pt idx="8">
                  <c:v>3043</c:v>
                </c:pt>
                <c:pt idx="11">
                  <c:v>3626</c:v>
                </c:pt>
                <c:pt idx="14">
                  <c:v>3879</c:v>
                </c:pt>
              </c:numCache>
            </c:numRef>
          </c:val>
          <c:extLst>
            <c:ext xmlns:c16="http://schemas.microsoft.com/office/drawing/2014/chart" uri="{C3380CC4-5D6E-409C-BE32-E72D297353CC}">
              <c16:uniqueId val="{00000002-475D-4A35-8C63-1DBC4FC57CD1}"/>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475D-4A35-8C63-1DBC4FC57CD1}"/>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475D-4A35-8C63-1DBC4FC57CD1}"/>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475D-4A35-8C63-1DBC4FC57CD1}"/>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175</c:v>
                </c:pt>
                <c:pt idx="3">
                  <c:v>65</c:v>
                </c:pt>
                <c:pt idx="6">
                  <c:v>87</c:v>
                </c:pt>
                <c:pt idx="9">
                  <c:v>68</c:v>
                </c:pt>
                <c:pt idx="12">
                  <c:v>88</c:v>
                </c:pt>
              </c:numCache>
            </c:numRef>
          </c:val>
          <c:extLst>
            <c:ext xmlns:c16="http://schemas.microsoft.com/office/drawing/2014/chart" uri="{C3380CC4-5D6E-409C-BE32-E72D297353CC}">
              <c16:uniqueId val="{00000006-475D-4A35-8C63-1DBC4FC57CD1}"/>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444</c:v>
                </c:pt>
                <c:pt idx="3">
                  <c:v>801</c:v>
                </c:pt>
                <c:pt idx="6">
                  <c:v>954</c:v>
                </c:pt>
                <c:pt idx="9">
                  <c:v>947</c:v>
                </c:pt>
                <c:pt idx="12">
                  <c:v>898</c:v>
                </c:pt>
              </c:numCache>
            </c:numRef>
          </c:val>
          <c:extLst>
            <c:ext xmlns:c16="http://schemas.microsoft.com/office/drawing/2014/chart" uri="{C3380CC4-5D6E-409C-BE32-E72D297353CC}">
              <c16:uniqueId val="{00000007-475D-4A35-8C63-1DBC4FC57CD1}"/>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45</c:v>
                </c:pt>
                <c:pt idx="3">
                  <c:v>34</c:v>
                </c:pt>
                <c:pt idx="6">
                  <c:v>17</c:v>
                </c:pt>
                <c:pt idx="9">
                  <c:v>6</c:v>
                </c:pt>
                <c:pt idx="12">
                  <c:v>0</c:v>
                </c:pt>
              </c:numCache>
            </c:numRef>
          </c:val>
          <c:extLst>
            <c:ext xmlns:c16="http://schemas.microsoft.com/office/drawing/2014/chart" uri="{C3380CC4-5D6E-409C-BE32-E72D297353CC}">
              <c16:uniqueId val="{00000008-475D-4A35-8C63-1DBC4FC57CD1}"/>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475D-4A35-8C63-1DBC4FC57CD1}"/>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3753</c:v>
                </c:pt>
                <c:pt idx="3">
                  <c:v>3613</c:v>
                </c:pt>
                <c:pt idx="6">
                  <c:v>3489</c:v>
                </c:pt>
                <c:pt idx="9">
                  <c:v>3714</c:v>
                </c:pt>
                <c:pt idx="12">
                  <c:v>3913</c:v>
                </c:pt>
              </c:numCache>
            </c:numRef>
          </c:val>
          <c:extLst>
            <c:ext xmlns:c16="http://schemas.microsoft.com/office/drawing/2014/chart" uri="{C3380CC4-5D6E-409C-BE32-E72D297353CC}">
              <c16:uniqueId val="{0000000A-475D-4A35-8C63-1DBC4FC57CD1}"/>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475D-4A35-8C63-1DBC4FC57CD1}"/>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1042</c:v>
                </c:pt>
                <c:pt idx="1">
                  <c:v>1246</c:v>
                </c:pt>
                <c:pt idx="2">
                  <c:v>1324</c:v>
                </c:pt>
              </c:numCache>
            </c:numRef>
          </c:val>
          <c:extLst>
            <c:ext xmlns:c16="http://schemas.microsoft.com/office/drawing/2014/chart" uri="{C3380CC4-5D6E-409C-BE32-E72D297353CC}">
              <c16:uniqueId val="{00000000-326F-4E49-AB7A-0CB6CD969930}"/>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242</c:v>
                </c:pt>
                <c:pt idx="1">
                  <c:v>290</c:v>
                </c:pt>
                <c:pt idx="2">
                  <c:v>290</c:v>
                </c:pt>
              </c:numCache>
            </c:numRef>
          </c:val>
          <c:extLst>
            <c:ext xmlns:c16="http://schemas.microsoft.com/office/drawing/2014/chart" uri="{C3380CC4-5D6E-409C-BE32-E72D297353CC}">
              <c16:uniqueId val="{00000001-326F-4E49-AB7A-0CB6CD969930}"/>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1885</c:v>
                </c:pt>
                <c:pt idx="1">
                  <c:v>2166</c:v>
                </c:pt>
                <c:pt idx="2">
                  <c:v>2344</c:v>
                </c:pt>
              </c:numCache>
            </c:numRef>
          </c:val>
          <c:extLst>
            <c:ext xmlns:c16="http://schemas.microsoft.com/office/drawing/2014/chart" uri="{C3380CC4-5D6E-409C-BE32-E72D297353CC}">
              <c16:uniqueId val="{00000002-326F-4E49-AB7A-0CB6CD969930}"/>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[1]公会計指標分析・財政指標組合せ分析表!$AN$51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[1]公会計指標分析・財政指標組合せ分析表!$BP$50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{65625419-65DC-4D5F-BDC3-FF6761309C7E}</c15:txfldGUID>
                      <c15:f>[1]公会計指標分析・財政指標組合せ分析表!$BP$50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0-5474-4F29-82CD-E32425B6BEE7}"/>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{CA675B4C-DC3D-4070-8520-B10E4B10F6E9}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5474-4F29-82CD-E32425B6BEE7}"/>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{84B57835-601F-4C0F-9FDF-731DF94FF226}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5474-4F29-82CD-E32425B6BEE7}"/>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{A8804875-73E2-465D-A74C-D3434AF84DCE}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5474-4F29-82CD-E32425B6BEE7}"/>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{B2810829-C361-4077-9019-8231C9309D96}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5474-4F29-82CD-E32425B6BEE7}"/>
                </c:ext>
              </c:extLst>
            </c:dLbl>
            <c:dLbl>
              <c:idx val="8"/>
              <c:tx>
                <c:strRef>
                  <c:f>[1]公会計指標分析・財政指標組合せ分析表!$BX$50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{6BBB961E-B23C-442E-9CCE-5F1BA1CB2887}</c15:txfldGUID>
                      <c15:f>[1]公会計指標分析・財政指標組合せ分析表!$BX$50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5-5474-4F29-82CD-E32425B6BEE7}"/>
                </c:ext>
              </c:extLst>
            </c:dLbl>
            <c:dLbl>
              <c:idx val="16"/>
              <c:tx>
                <c:strRef>
                  <c:f>[1]公会計指標分析・財政指標組合せ分析表!$CF$50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{54F5F30F-5A98-4F5F-8AB4-365F9AF4F375}</c15:txfldGUID>
                      <c15:f>[1]公会計指標分析・財政指標組合せ分析表!$CF$50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06-5474-4F29-82CD-E32425B6BEE7}"/>
                </c:ext>
              </c:extLst>
            </c:dLbl>
            <c:dLbl>
              <c:idx val="24"/>
              <c:tx>
                <c:strRef>
                  <c:f>[1]公会計指標分析・財政指標組合せ分析表!$CN$50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{59934779-1D75-4C48-867E-4E51BE69F56D}</c15:txfldGUID>
                      <c15:f>[1]公会計指標分析・財政指標組合せ分析表!$CN$50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07-5474-4F29-82CD-E32425B6BEE7}"/>
                </c:ext>
              </c:extLst>
            </c:dLbl>
            <c:dLbl>
              <c:idx val="32"/>
              <c:tx>
                <c:strRef>
                  <c:f>[1]公会計指標分析・財政指標組合せ分析表!$CV$50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{0068AE67-BD23-45D4-A3F4-718C133EA3F7}</c15:txfldGUID>
                      <c15:f>[1]公会計指標分析・財政指標組合せ分析表!$CV$50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08-5474-4F29-82CD-E32425B6BEE7}"/>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[1]公会計指標分析・財政指標組合せ分析表!$BP$53:$DC$53</c:f>
              <c:numCache>
                <c:formatCode>General</c:formatCode>
                <c:ptCount val="40"/>
                <c:pt idx="0">
                  <c:v>46.6</c:v>
                </c:pt>
                <c:pt idx="8">
                  <c:v>47.4</c:v>
                </c:pt>
                <c:pt idx="16">
                  <c:v>48.4</c:v>
                </c:pt>
                <c:pt idx="24">
                  <c:v>49.9</c:v>
                </c:pt>
                <c:pt idx="32">
                  <c:v>47.8</c:v>
                </c:pt>
              </c:numCache>
            </c:numRef>
          </c:xVal>
          <c:yVal>
            <c:numRef>
              <c:f>[1]公会計指標分析・財政指標組合せ分析表!$BP$51:$DC$51</c:f>
              <c:numCache>
                <c:formatCode>General</c:formatCode>
                <c:ptCount val="40"/>
              </c:numCache>
            </c:numRef>
          </c:yVal>
          <c:smooth val="0"/>
          <c:extLst>
            <c:ext xmlns:c16="http://schemas.microsoft.com/office/drawing/2014/chart" uri="{C3380CC4-5D6E-409C-BE32-E72D297353CC}">
              <c16:uniqueId val="{00000009-5474-4F29-82CD-E32425B6BEE7}"/>
            </c:ext>
          </c:extLst>
        </c:ser>
        <c:ser>
          <c:idx val="1"/>
          <c:order val="1"/>
          <c:tx>
            <c:strRef>
              <c:f>[1]公会計指標分析・財政指標組合せ分析表!$AN$55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[1]公会計指標分析・財政指標組合せ分析表!$BP$50</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{B254BB82-ECF3-4017-99D1-456FEF469ED3}</c15:txfldGUID>
                      <c15:f>[1]公会計指標分析・財政指標組合せ分析表!$BP$50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A-5474-4F29-82CD-E32425B6BEE7}"/>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{E01FCFE6-30E6-46D7-A28A-D1C39403F247}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5474-4F29-82CD-E32425B6BEE7}"/>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{6B104858-134E-46A5-B34B-E3DFDBCA5625}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5474-4F29-82CD-E32425B6BEE7}"/>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{0A0FA234-AD8F-4A0D-AE9D-86B2B24C2667}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5474-4F29-82CD-E32425B6BEE7}"/>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{0051AD3D-1928-46E4-B9F2-2E623E31EA69}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5474-4F29-82CD-E32425B6BEE7}"/>
                </c:ext>
              </c:extLst>
            </c:dLbl>
            <c:dLbl>
              <c:idx val="8"/>
              <c:tx>
                <c:strRef>
                  <c:f>[1]公会計指標分析・財政指標組合せ分析表!$BX$50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{80532C34-0E0F-48B0-B2F2-6E35FCF5F70F}</c15:txfldGUID>
                      <c15:f>[1]公会計指標分析・財政指標組合せ分析表!$BX$50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F-5474-4F29-82CD-E32425B6BEE7}"/>
                </c:ext>
              </c:extLst>
            </c:dLbl>
            <c:dLbl>
              <c:idx val="16"/>
              <c:tx>
                <c:strRef>
                  <c:f>[1]公会計指標分析・財政指標組合せ分析表!$CF$50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{DB4F89A4-B656-4414-BE3D-BF278A46BE98}</c15:txfldGUID>
                      <c15:f>[1]公会計指標分析・財政指標組合せ分析表!$CF$50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10-5474-4F29-82CD-E32425B6BEE7}"/>
                </c:ext>
              </c:extLst>
            </c:dLbl>
            <c:dLbl>
              <c:idx val="24"/>
              <c:tx>
                <c:strRef>
                  <c:f>[1]公会計指標分析・財政指標組合せ分析表!$CN$50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{6B8BEEF8-78BF-4029-91B8-D7B27751C848}</c15:txfldGUID>
                      <c15:f>[1]公会計指標分析・財政指標組合せ分析表!$CN$50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11-5474-4F29-82CD-E32425B6BEE7}"/>
                </c:ext>
              </c:extLst>
            </c:dLbl>
            <c:dLbl>
              <c:idx val="32"/>
              <c:tx>
                <c:strRef>
                  <c:f>[1]公会計指標分析・財政指標組合せ分析表!$CV$50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{4E8D8436-8A40-4071-9E0F-798FEC02AE4F}</c15:txfldGUID>
                      <c15:f>[1]公会計指標分析・財政指標組合せ分析表!$CV$50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12-5474-4F29-82CD-E32425B6BEE7}"/>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[1]公会計指標分析・財政指標組合せ分析表!$BP$57:$DC$57</c:f>
              <c:numCache>
                <c:formatCode>General</c:formatCode>
                <c:ptCount val="40"/>
                <c:pt idx="0">
                  <c:v>60</c:v>
                </c:pt>
                <c:pt idx="8">
                  <c:v>61.2</c:v>
                </c:pt>
                <c:pt idx="16">
                  <c:v>62</c:v>
                </c:pt>
                <c:pt idx="24">
                  <c:v>62.9</c:v>
                </c:pt>
                <c:pt idx="32">
                  <c:v>62.8</c:v>
                </c:pt>
              </c:numCache>
            </c:numRef>
          </c:xVal>
          <c:yVal>
            <c:numRef>
              <c:f>[1]公会計指標分析・財政指標組合せ分析表!$BP$55:$DC$55</c:f>
              <c:numCache>
                <c:formatCode>General</c:formatCode>
                <c:ptCount val="40"/>
                <c:pt idx="0">
                  <c:v>0</c:v>
                </c:pt>
                <c:pt idx="8">
                  <c:v>3.1</c:v>
                </c:pt>
                <c:pt idx="16">
                  <c:v>13.7</c:v>
                </c:pt>
                <c:pt idx="24">
                  <c:v>6.9</c:v>
                </c:pt>
                <c:pt idx="32">
                  <c:v>0</c:v>
                </c:pt>
              </c:numCache>
            </c:numRef>
          </c:yVal>
          <c:smooth val="0"/>
          <c:extLst>
            <c:ext xmlns:c16="http://schemas.microsoft.com/office/drawing/2014/chart" uri="{C3380CC4-5D6E-409C-BE32-E72D297353CC}">
              <c16:uniqueId val="{00000013-5474-4F29-82CD-E32425B6BEE7}"/>
            </c:ext>
          </c:extLst>
        </c:ser>
        <c:dLbls>
          <c:showLegendKey val="0"/>
          <c:showVal val="1"/>
          <c:showCatName val="0"/>
          <c:showSerName val="0"/>
          <c:showPercent val="0"/>
          <c:showBubbleSize val="0"/>
        </c:dLbls>
        <c:axId val="46179840"/>
        <c:axId val="46181760"/>
      </c:scatterChart>
      <c:valAx>
        <c:axId val="46179840"/>
        <c:scaling>
          <c:orientation val="maxMin"/>
          <c:max val="64"/>
          <c:min val="59"/>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2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[1]公会計指標分析・財政指標組合せ分析表!$AN$73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[1]公会計指標分析・財政指標組合せ分析表!$BP$72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{4A173DCE-C822-4C52-A1FE-B40621720FC3}</c15:txfldGUID>
                      <c15:f>[1]公会計指標分析・財政指標組合せ分析表!$BP$72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0-6A8D-466D-A329-60595FC75A1D}"/>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{B987B6BF-AF8C-4D15-97EB-B1DD842E2900}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6A8D-466D-A329-60595FC75A1D}"/>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{5CDEF784-B88D-4E2A-B242-14D77FD3D4C6}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6A8D-466D-A329-60595FC75A1D}"/>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{FBA11E68-DB85-452C-8067-1C7FBAB83C41}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6A8D-466D-A329-60595FC75A1D}"/>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{5E16D166-C0C2-4499-BDCE-8975FDDA3FC8}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6A8D-466D-A329-60595FC75A1D}"/>
                </c:ext>
              </c:extLst>
            </c:dLbl>
            <c:dLbl>
              <c:idx val="8"/>
              <c:tx>
                <c:strRef>
                  <c:f>[1]公会計指標分析・財政指標組合せ分析表!$BX$72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{70405583-AE71-432A-AC63-23C1AC6CD794}</c15:txfldGUID>
                      <c15:f>[1]公会計指標分析・財政指標組合せ分析表!$BX$72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5-6A8D-466D-A329-60595FC75A1D}"/>
                </c:ext>
              </c:extLst>
            </c:dLbl>
            <c:dLbl>
              <c:idx val="16"/>
              <c:tx>
                <c:strRef>
                  <c:f>[1]公会計指標分析・財政指標組合せ分析表!$CF$72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{535D30A8-7C76-43B4-8414-85A09B3D72D3}</c15:txfldGUID>
                      <c15:f>[1]公会計指標分析・財政指標組合せ分析表!$CF$72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06-6A8D-466D-A329-60595FC75A1D}"/>
                </c:ext>
              </c:extLst>
            </c:dLbl>
            <c:dLbl>
              <c:idx val="24"/>
              <c:tx>
                <c:strRef>
                  <c:f>[1]公会計指標分析・財政指標組合せ分析表!$CN$72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{E3D73BA4-BE34-4412-8F32-5012E8E81DFE}</c15:txfldGUID>
                      <c15:f>[1]公会計指標分析・財政指標組合せ分析表!$CN$72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07-6A8D-466D-A329-60595FC75A1D}"/>
                </c:ext>
              </c:extLst>
            </c:dLbl>
            <c:dLbl>
              <c:idx val="32"/>
              <c:tx>
                <c:strRef>
                  <c:f>[1]公会計指標分析・財政指標組合せ分析表!$CV$72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{7C5FDA79-673C-4D03-BF07-F97C9D4E642E}</c15:txfldGUID>
                      <c15:f>[1]公会計指標分析・財政指標組合せ分析表!$CV$72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08-6A8D-466D-A329-60595FC75A1D}"/>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[1]公会計指標分析・財政指標組合せ分析表!$BP$75:$DC$75</c:f>
              <c:numCache>
                <c:formatCode>General</c:formatCode>
                <c:ptCount val="40"/>
                <c:pt idx="0">
                  <c:v>4.5</c:v>
                </c:pt>
                <c:pt idx="8">
                  <c:v>4.2</c:v>
                </c:pt>
                <c:pt idx="16">
                  <c:v>4.4000000000000004</c:v>
                </c:pt>
                <c:pt idx="24">
                  <c:v>4.3</c:v>
                </c:pt>
                <c:pt idx="32">
                  <c:v>4.2</c:v>
                </c:pt>
              </c:numCache>
            </c:numRef>
          </c:xVal>
          <c:yVal>
            <c:numRef>
              <c:f>[1]公会計指標分析・財政指標組合せ分析表!$BP$73:$DC$73</c:f>
              <c:numCache>
                <c:formatCode>General</c:formatCode>
                <c:ptCount val="40"/>
              </c:numCache>
            </c:numRef>
          </c:yVal>
          <c:smooth val="0"/>
          <c:extLst>
            <c:ext xmlns:c16="http://schemas.microsoft.com/office/drawing/2014/chart" uri="{C3380CC4-5D6E-409C-BE32-E72D297353CC}">
              <c16:uniqueId val="{00000009-6A8D-466D-A329-60595FC75A1D}"/>
            </c:ext>
          </c:extLst>
        </c:ser>
        <c:ser>
          <c:idx val="1"/>
          <c:order val="1"/>
          <c:tx>
            <c:strRef>
              <c:f>[1]公会計指標分析・財政指標組合せ分析表!$AN$77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[1]公会計指標分析・財政指標組合せ分析表!$BP$72</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{F2DA95E8-4DCE-45AC-A920-BD8064867C66}</c15:txfldGUID>
                      <c15:f>[1]公会計指標分析・財政指標組合せ分析表!$BP$72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A-6A8D-466D-A329-60595FC75A1D}"/>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{EE78ED67-1152-4A8E-9880-93113C531A4E}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6A8D-466D-A329-60595FC75A1D}"/>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{C0D0817A-25E9-4AEC-BF68-94AE05EDE747}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6A8D-466D-A329-60595FC75A1D}"/>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{7DF5596B-3C2C-48EE-95D1-2F56A7E1FBA2}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6A8D-466D-A329-60595FC75A1D}"/>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{906546E6-1F12-4924-9C3A-ED85374F2BFF}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6A8D-466D-A329-60595FC75A1D}"/>
                </c:ext>
              </c:extLst>
            </c:dLbl>
            <c:dLbl>
              <c:idx val="8"/>
              <c:tx>
                <c:strRef>
                  <c:f>[1]公会計指標分析・財政指標組合せ分析表!$BX$72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{5EA8792B-54AC-4459-8B2D-490AE6EC03FB}</c15:txfldGUID>
                      <c15:f>[1]公会計指標分析・財政指標組合せ分析表!$BX$72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F-6A8D-466D-A329-60595FC75A1D}"/>
                </c:ext>
              </c:extLst>
            </c:dLbl>
            <c:dLbl>
              <c:idx val="16"/>
              <c:tx>
                <c:strRef>
                  <c:f>[1]公会計指標分析・財政指標組合せ分析表!$CF$72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{9906EEA7-20B9-409F-8868-82666643445D}</c15:txfldGUID>
                      <c15:f>[1]公会計指標分析・財政指標組合せ分析表!$CF$72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10-6A8D-466D-A329-60595FC75A1D}"/>
                </c:ext>
              </c:extLst>
            </c:dLbl>
            <c:dLbl>
              <c:idx val="24"/>
              <c:tx>
                <c:strRef>
                  <c:f>[1]公会計指標分析・財政指標組合せ分析表!$CN$72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{213D5545-0177-4524-9793-9C08C1308140}</c15:txfldGUID>
                      <c15:f>[1]公会計指標分析・財政指標組合せ分析表!$CN$72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11-6A8D-466D-A329-60595FC75A1D}"/>
                </c:ext>
              </c:extLst>
            </c:dLbl>
            <c:dLbl>
              <c:idx val="32"/>
              <c:tx>
                <c:strRef>
                  <c:f>[1]公会計指標分析・財政指標組合せ分析表!$CV$72</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{907FCAC2-2AB0-4139-8525-3F2B5F61D9C0}</c15:txfldGUID>
                      <c15:f>[1]公会計指標分析・財政指標組合せ分析表!$CV$72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12-6A8D-466D-A329-60595FC75A1D}"/>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[1]公会計指標分析・財政指標組合せ分析表!$BP$79:$DC$79</c:f>
              <c:numCache>
                <c:formatCode>General</c:formatCode>
                <c:ptCount val="40"/>
                <c:pt idx="0">
                  <c:v>7.8</c:v>
                </c:pt>
                <c:pt idx="8">
                  <c:v>7.9</c:v>
                </c:pt>
                <c:pt idx="16">
                  <c:v>7.9</c:v>
                </c:pt>
                <c:pt idx="24">
                  <c:v>8</c:v>
                </c:pt>
                <c:pt idx="32">
                  <c:v>8</c:v>
                </c:pt>
              </c:numCache>
            </c:numRef>
          </c:xVal>
          <c:yVal>
            <c:numRef>
              <c:f>[1]公会計指標分析・財政指標組合せ分析表!$BP$77:$DC$77</c:f>
              <c:numCache>
                <c:formatCode>General</c:formatCode>
                <c:ptCount val="40"/>
                <c:pt idx="0">
                  <c:v>0</c:v>
                </c:pt>
                <c:pt idx="8">
                  <c:v>3.1</c:v>
                </c:pt>
                <c:pt idx="16">
                  <c:v>13.7</c:v>
                </c:pt>
                <c:pt idx="24">
                  <c:v>6.9</c:v>
                </c:pt>
                <c:pt idx="32">
                  <c:v>0</c:v>
                </c:pt>
              </c:numCache>
            </c:numRef>
          </c:yVal>
          <c:smooth val="0"/>
          <c:extLst>
            <c:ext xmlns:c16="http://schemas.microsoft.com/office/drawing/2014/chart" uri="{C3380CC4-5D6E-409C-BE32-E72D297353CC}">
              <c16:uniqueId val="{00000013-6A8D-466D-A329-60595FC75A1D}"/>
            </c:ext>
          </c:extLst>
        </c:ser>
        <c:dLbls>
          <c:showLegendKey val="0"/>
          <c:showVal val="1"/>
          <c:showCatName val="0"/>
          <c:showSerName val="0"/>
          <c:showPercent val="0"/>
          <c:showBubbleSize val="0"/>
        </c:dLbls>
        <c:axId val="84219776"/>
        <c:axId val="84234240"/>
      </c:scatterChart>
      <c:valAx>
        <c:axId val="84219776"/>
        <c:scaling>
          <c:orientation val="maxMin"/>
          <c:max val="8.1"/>
          <c:min val="7.6"/>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2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沖縄県金武町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11,451
11,306
37.84
13,226,175
12,943,897
121,071
3,970,593
3,913,331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財政力指数はほぼ増減なく推移している。</a:t>
          </a:r>
          <a:endParaRPr lang="ja-JP" altLang="ja-JP" sz="1400">
            <a:effectLst/>
          </a:endParaRPr>
        </a:p>
        <a:p>
          <a:r>
            <a:rPr kumimoji="1" lang="ja-JP" altLang="ja-JP" sz="1100">
              <a:solidFill>
                <a:schemeClr val="dk1"/>
              </a:solidFill>
              <a:effectLst/>
              <a:latin typeface="+mn-lt"/>
              <a:ea typeface="+mn-ea"/>
              <a:cs typeface="+mn-cs"/>
            </a:rPr>
            <a:t>　ギンバル訓練場跡地に民間の温泉ホテルが建設され、固定資産税や入湯税による自主財源の増加が期待される。</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146352</xdr:rowOff>
    </xdr:from>
    <xdr:to>
      <xdr:col>23</xdr:col>
      <xdr:colOff>133350</xdr:colOff>
      <xdr:row>44</xdr:row>
      <xdr:rowOff>73176</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953000" y="6318552"/>
          <a:ext cx="0" cy="12984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45253</xdr:rowOff>
    </xdr:from>
    <xdr:ext cx="762000" cy="259045"/>
    <xdr:sp macro="" textlink="">
      <xdr:nvSpPr>
        <xdr:cNvPr id="66" name="財政力最小値テキスト">
          <a:extLst>
            <a:ext uri="{FF2B5EF4-FFF2-40B4-BE49-F238E27FC236}">
              <a16:creationId xmlns:a16="http://schemas.microsoft.com/office/drawing/2014/main" id="{00000000-0008-0000-0300-000042000000}"/>
            </a:ext>
          </a:extLst>
        </xdr:cNvPr>
        <xdr:cNvSpPr txBox="1"/>
      </xdr:nvSpPr>
      <xdr:spPr>
        <a:xfrm>
          <a:off x="5041900" y="7589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73176</xdr:rowOff>
    </xdr:from>
    <xdr:to>
      <xdr:col>24</xdr:col>
      <xdr:colOff>12700</xdr:colOff>
      <xdr:row>44</xdr:row>
      <xdr:rowOff>73176</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76169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61279</xdr:rowOff>
    </xdr:from>
    <xdr:ext cx="762000" cy="259045"/>
    <xdr:sp macro="" textlink="">
      <xdr:nvSpPr>
        <xdr:cNvPr id="68" name="財政力最大値テキスト">
          <a:extLst>
            <a:ext uri="{FF2B5EF4-FFF2-40B4-BE49-F238E27FC236}">
              <a16:creationId xmlns:a16="http://schemas.microsoft.com/office/drawing/2014/main" id="{00000000-0008-0000-0300-000044000000}"/>
            </a:ext>
          </a:extLst>
        </xdr:cNvPr>
        <xdr:cNvSpPr txBox="1"/>
      </xdr:nvSpPr>
      <xdr:spPr>
        <a:xfrm>
          <a:off x="5041900" y="6062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146352</xdr:rowOff>
    </xdr:from>
    <xdr:to>
      <xdr:col>24</xdr:col>
      <xdr:colOff>12700</xdr:colOff>
      <xdr:row>36</xdr:row>
      <xdr:rowOff>146352</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6318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37798</xdr:rowOff>
    </xdr:from>
    <xdr:to>
      <xdr:col>23</xdr:col>
      <xdr:colOff>133350</xdr:colOff>
      <xdr:row>43</xdr:row>
      <xdr:rowOff>37798</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114800" y="741014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117522</xdr:rowOff>
    </xdr:from>
    <xdr:ext cx="762000" cy="259045"/>
    <xdr:sp macro="" textlink="">
      <xdr:nvSpPr>
        <xdr:cNvPr id="71" name="財政力平均値テキスト">
          <a:extLst>
            <a:ext uri="{FF2B5EF4-FFF2-40B4-BE49-F238E27FC236}">
              <a16:creationId xmlns:a16="http://schemas.microsoft.com/office/drawing/2014/main" id="{00000000-0008-0000-0300-000047000000}"/>
            </a:ext>
          </a:extLst>
        </xdr:cNvPr>
        <xdr:cNvSpPr txBox="1"/>
      </xdr:nvSpPr>
      <xdr:spPr>
        <a:xfrm>
          <a:off x="5041900" y="71469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100995</xdr:rowOff>
    </xdr:from>
    <xdr:to>
      <xdr:col>23</xdr:col>
      <xdr:colOff>184150</xdr:colOff>
      <xdr:row>43</xdr:row>
      <xdr:rowOff>31145</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902200" y="730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26307</xdr:rowOff>
    </xdr:from>
    <xdr:to>
      <xdr:col>19</xdr:col>
      <xdr:colOff>133350</xdr:colOff>
      <xdr:row>43</xdr:row>
      <xdr:rowOff>37798</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3225800" y="7398657"/>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89505</xdr:rowOff>
    </xdr:from>
    <xdr:to>
      <xdr:col>19</xdr:col>
      <xdr:colOff>184150</xdr:colOff>
      <xdr:row>43</xdr:row>
      <xdr:rowOff>19655</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064000" y="7290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29832</xdr:rowOff>
    </xdr:from>
    <xdr:ext cx="7366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3733800" y="70592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26307</xdr:rowOff>
    </xdr:from>
    <xdr:to>
      <xdr:col>15</xdr:col>
      <xdr:colOff>82550</xdr:colOff>
      <xdr:row>43</xdr:row>
      <xdr:rowOff>37798</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flipV="1">
          <a:off x="2336800" y="7398657"/>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66524</xdr:rowOff>
    </xdr:from>
    <xdr:to>
      <xdr:col>15</xdr:col>
      <xdr:colOff>133350</xdr:colOff>
      <xdr:row>42</xdr:row>
      <xdr:rowOff>168124</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3175000" y="726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6851</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844800" y="7036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37798</xdr:rowOff>
    </xdr:from>
    <xdr:to>
      <xdr:col>11</xdr:col>
      <xdr:colOff>31750</xdr:colOff>
      <xdr:row>43</xdr:row>
      <xdr:rowOff>37798</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a:off x="1447800" y="741014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55033</xdr:rowOff>
    </xdr:from>
    <xdr:to>
      <xdr:col>11</xdr:col>
      <xdr:colOff>82550</xdr:colOff>
      <xdr:row>42</xdr:row>
      <xdr:rowOff>156633</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2286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166810</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955800" y="7024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43543</xdr:rowOff>
    </xdr:from>
    <xdr:to>
      <xdr:col>7</xdr:col>
      <xdr:colOff>31750</xdr:colOff>
      <xdr:row>42</xdr:row>
      <xdr:rowOff>145143</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1397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155320</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066800" y="7013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158448</xdr:rowOff>
    </xdr:from>
    <xdr:to>
      <xdr:col>23</xdr:col>
      <xdr:colOff>184150</xdr:colOff>
      <xdr:row>43</xdr:row>
      <xdr:rowOff>88598</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902200" y="7359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130525</xdr:rowOff>
    </xdr:from>
    <xdr:ext cx="762000" cy="259045"/>
    <xdr:sp macro="" textlink="">
      <xdr:nvSpPr>
        <xdr:cNvPr id="90" name="財政力該当値テキスト">
          <a:extLst>
            <a:ext uri="{FF2B5EF4-FFF2-40B4-BE49-F238E27FC236}">
              <a16:creationId xmlns:a16="http://schemas.microsoft.com/office/drawing/2014/main" id="{00000000-0008-0000-0300-00005A000000}"/>
            </a:ext>
          </a:extLst>
        </xdr:cNvPr>
        <xdr:cNvSpPr txBox="1"/>
      </xdr:nvSpPr>
      <xdr:spPr>
        <a:xfrm>
          <a:off x="5041900" y="7331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158448</xdr:rowOff>
    </xdr:from>
    <xdr:to>
      <xdr:col>19</xdr:col>
      <xdr:colOff>184150</xdr:colOff>
      <xdr:row>43</xdr:row>
      <xdr:rowOff>88598</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064000" y="7359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73375</xdr:rowOff>
    </xdr:from>
    <xdr:ext cx="7366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3733800" y="74457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146957</xdr:rowOff>
    </xdr:from>
    <xdr:to>
      <xdr:col>15</xdr:col>
      <xdr:colOff>133350</xdr:colOff>
      <xdr:row>43</xdr:row>
      <xdr:rowOff>77107</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3175000" y="734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61884</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844800" y="743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158448</xdr:rowOff>
    </xdr:from>
    <xdr:to>
      <xdr:col>11</xdr:col>
      <xdr:colOff>82550</xdr:colOff>
      <xdr:row>43</xdr:row>
      <xdr:rowOff>88598</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2286000" y="7359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73375</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955800" y="7445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158448</xdr:rowOff>
    </xdr:from>
    <xdr:to>
      <xdr:col>7</xdr:col>
      <xdr:colOff>31750</xdr:colOff>
      <xdr:row>43</xdr:row>
      <xdr:rowOff>88598</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1397000" y="7359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73375</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066800" y="7445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[84.0%]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経常収支比率が前年度に比べ</a:t>
          </a:r>
          <a:r>
            <a:rPr kumimoji="1" lang="en-US" altLang="ja-JP" sz="1100">
              <a:solidFill>
                <a:schemeClr val="dk1"/>
              </a:solidFill>
              <a:effectLst/>
              <a:latin typeface="+mn-lt"/>
              <a:ea typeface="+mn-ea"/>
              <a:cs typeface="+mn-cs"/>
            </a:rPr>
            <a:t>4.9</a:t>
          </a:r>
          <a:r>
            <a:rPr kumimoji="1" lang="ja-JP" altLang="ja-JP" sz="1100">
              <a:solidFill>
                <a:schemeClr val="dk1"/>
              </a:solidFill>
              <a:effectLst/>
              <a:latin typeface="+mn-lt"/>
              <a:ea typeface="+mn-ea"/>
              <a:cs typeface="+mn-cs"/>
            </a:rPr>
            <a:t>％増加している。令和３年度は新型コロナ対策のための国からの財政措置により一般財源が抑制されたことにより改善傾向にあったが、令和４年度においては令和２年度の比率程度に戻っている。</a:t>
          </a:r>
          <a:endParaRPr lang="ja-JP" altLang="ja-JP" sz="1400">
            <a:effectLst/>
          </a:endParaRPr>
        </a:p>
        <a:p>
          <a:r>
            <a:rPr kumimoji="1" lang="ja-JP" altLang="ja-JP" sz="1100">
              <a:solidFill>
                <a:schemeClr val="dk1"/>
              </a:solidFill>
              <a:effectLst/>
              <a:latin typeface="+mn-lt"/>
              <a:ea typeface="+mn-ea"/>
              <a:cs typeface="+mn-cs"/>
            </a:rPr>
            <a:t>　人件費に係る経常収支が大きいため、引き続き人件費の抑制が必要な状況である。</a:t>
          </a:r>
          <a:endParaRPr lang="ja-JP" altLang="ja-JP" sz="1400">
            <a:effectLst/>
          </a:endParaRP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a:extLst>
            <a:ext uri="{FF2B5EF4-FFF2-40B4-BE49-F238E27FC236}">
              <a16:creationId xmlns:a16="http://schemas.microsoft.com/office/drawing/2014/main" id="{00000000-0008-0000-0300-00007E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7" name="財政構造の弾力性グラフ枠">
          <a:extLst>
            <a:ext uri="{FF2B5EF4-FFF2-40B4-BE49-F238E27FC236}">
              <a16:creationId xmlns:a16="http://schemas.microsoft.com/office/drawing/2014/main" id="{00000000-0008-0000-0300-00007F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171238</xdr:rowOff>
    </xdr:from>
    <xdr:to>
      <xdr:col>23</xdr:col>
      <xdr:colOff>133350</xdr:colOff>
      <xdr:row>67</xdr:row>
      <xdr:rowOff>100119</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flipV="1">
          <a:off x="4953000" y="10115338"/>
          <a:ext cx="0" cy="147193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72196</xdr:rowOff>
    </xdr:from>
    <xdr:ext cx="762000" cy="259045"/>
    <xdr:sp macro="" textlink="">
      <xdr:nvSpPr>
        <xdr:cNvPr id="129" name="財政構造の弾力性最小値テキスト">
          <a:extLst>
            <a:ext uri="{FF2B5EF4-FFF2-40B4-BE49-F238E27FC236}">
              <a16:creationId xmlns:a16="http://schemas.microsoft.com/office/drawing/2014/main" id="{00000000-0008-0000-0300-000081000000}"/>
            </a:ext>
          </a:extLst>
        </xdr:cNvPr>
        <xdr:cNvSpPr txBox="1"/>
      </xdr:nvSpPr>
      <xdr:spPr>
        <a:xfrm>
          <a:off x="5041900" y="115593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100119</xdr:rowOff>
    </xdr:from>
    <xdr:to>
      <xdr:col>24</xdr:col>
      <xdr:colOff>12700</xdr:colOff>
      <xdr:row>67</xdr:row>
      <xdr:rowOff>100119</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1587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86165</xdr:rowOff>
    </xdr:from>
    <xdr:ext cx="762000" cy="259045"/>
    <xdr:sp macro="" textlink="">
      <xdr:nvSpPr>
        <xdr:cNvPr id="131" name="財政構造の弾力性最大値テキスト">
          <a:extLst>
            <a:ext uri="{FF2B5EF4-FFF2-40B4-BE49-F238E27FC236}">
              <a16:creationId xmlns:a16="http://schemas.microsoft.com/office/drawing/2014/main" id="{00000000-0008-0000-0300-000083000000}"/>
            </a:ext>
          </a:extLst>
        </xdr:cNvPr>
        <xdr:cNvSpPr txBox="1"/>
      </xdr:nvSpPr>
      <xdr:spPr>
        <a:xfrm>
          <a:off x="5041900" y="9858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171238</xdr:rowOff>
    </xdr:from>
    <xdr:to>
      <xdr:col>24</xdr:col>
      <xdr:colOff>12700</xdr:colOff>
      <xdr:row>58</xdr:row>
      <xdr:rowOff>171238</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864100" y="101153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128905</xdr:rowOff>
    </xdr:from>
    <xdr:to>
      <xdr:col>23</xdr:col>
      <xdr:colOff>133350</xdr:colOff>
      <xdr:row>63</xdr:row>
      <xdr:rowOff>154517</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4114800" y="10758805"/>
          <a:ext cx="838200" cy="197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64</xdr:row>
      <xdr:rowOff>45102</xdr:rowOff>
    </xdr:from>
    <xdr:ext cx="762000" cy="259045"/>
    <xdr:sp macro="" textlink="">
      <xdr:nvSpPr>
        <xdr:cNvPr id="134" name="財政構造の弾力性平均値テキスト">
          <a:extLst>
            <a:ext uri="{FF2B5EF4-FFF2-40B4-BE49-F238E27FC236}">
              <a16:creationId xmlns:a16="http://schemas.microsoft.com/office/drawing/2014/main" id="{00000000-0008-0000-0300-000086000000}"/>
            </a:ext>
          </a:extLst>
        </xdr:cNvPr>
        <xdr:cNvSpPr txBox="1"/>
      </xdr:nvSpPr>
      <xdr:spPr>
        <a:xfrm>
          <a:off x="5041900" y="110179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73025</xdr:rowOff>
    </xdr:from>
    <xdr:to>
      <xdr:col>23</xdr:col>
      <xdr:colOff>184150</xdr:colOff>
      <xdr:row>65</xdr:row>
      <xdr:rowOff>3175</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902200" y="1104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128905</xdr:rowOff>
    </xdr:from>
    <xdr:to>
      <xdr:col>19</xdr:col>
      <xdr:colOff>133350</xdr:colOff>
      <xdr:row>64</xdr:row>
      <xdr:rowOff>63500</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flipV="1">
          <a:off x="3225800" y="10758805"/>
          <a:ext cx="889000" cy="277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115781</xdr:rowOff>
    </xdr:from>
    <xdr:to>
      <xdr:col>19</xdr:col>
      <xdr:colOff>184150</xdr:colOff>
      <xdr:row>64</xdr:row>
      <xdr:rowOff>45931</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4064000" y="10917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30708</xdr:rowOff>
    </xdr:from>
    <xdr:ext cx="7366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3733800" y="110035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63500</xdr:rowOff>
    </xdr:from>
    <xdr:to>
      <xdr:col>15</xdr:col>
      <xdr:colOff>82550</xdr:colOff>
      <xdr:row>65</xdr:row>
      <xdr:rowOff>8679</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flipV="1">
          <a:off x="2336800" y="11036300"/>
          <a:ext cx="889000" cy="116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157480</xdr:rowOff>
    </xdr:from>
    <xdr:to>
      <xdr:col>15</xdr:col>
      <xdr:colOff>133350</xdr:colOff>
      <xdr:row>65</xdr:row>
      <xdr:rowOff>87630</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3175000" y="1113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72407</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2844800" y="1121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160020</xdr:rowOff>
    </xdr:from>
    <xdr:to>
      <xdr:col>11</xdr:col>
      <xdr:colOff>31750</xdr:colOff>
      <xdr:row>65</xdr:row>
      <xdr:rowOff>8679</xdr:rowOff>
    </xdr:to>
    <xdr:cxnSp macro="">
      <xdr:nvCxnSpPr>
        <xdr:cNvPr id="142" name="直線コネクタ 141">
          <a:extLst>
            <a:ext uri="{FF2B5EF4-FFF2-40B4-BE49-F238E27FC236}">
              <a16:creationId xmlns:a16="http://schemas.microsoft.com/office/drawing/2014/main" id="{00000000-0008-0000-0300-00008E000000}"/>
            </a:ext>
          </a:extLst>
        </xdr:cNvPr>
        <xdr:cNvCxnSpPr/>
      </xdr:nvCxnSpPr>
      <xdr:spPr>
        <a:xfrm>
          <a:off x="1447800" y="11132820"/>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65</xdr:row>
      <xdr:rowOff>6138</xdr:rowOff>
    </xdr:from>
    <xdr:to>
      <xdr:col>11</xdr:col>
      <xdr:colOff>82550</xdr:colOff>
      <xdr:row>65</xdr:row>
      <xdr:rowOff>107738</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2286000" y="11150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92515</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955800" y="11236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129329</xdr:rowOff>
    </xdr:from>
    <xdr:to>
      <xdr:col>7</xdr:col>
      <xdr:colOff>31750</xdr:colOff>
      <xdr:row>65</xdr:row>
      <xdr:rowOff>59479</xdr:rowOff>
    </xdr:to>
    <xdr:sp macro="" textlink="">
      <xdr:nvSpPr>
        <xdr:cNvPr id="145" name="フローチャート: 判断 144">
          <a:extLst>
            <a:ext uri="{FF2B5EF4-FFF2-40B4-BE49-F238E27FC236}">
              <a16:creationId xmlns:a16="http://schemas.microsoft.com/office/drawing/2014/main" id="{00000000-0008-0000-0300-000091000000}"/>
            </a:ext>
          </a:extLst>
        </xdr:cNvPr>
        <xdr:cNvSpPr/>
      </xdr:nvSpPr>
      <xdr:spPr>
        <a:xfrm>
          <a:off x="1397000" y="11102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44256</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066800" y="11188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103717</xdr:rowOff>
    </xdr:from>
    <xdr:to>
      <xdr:col>23</xdr:col>
      <xdr:colOff>184150</xdr:colOff>
      <xdr:row>64</xdr:row>
      <xdr:rowOff>33867</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902200" y="1090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120244</xdr:rowOff>
    </xdr:from>
    <xdr:ext cx="762000" cy="259045"/>
    <xdr:sp macro="" textlink="">
      <xdr:nvSpPr>
        <xdr:cNvPr id="153" name="財政構造の弾力性該当値テキスト">
          <a:extLst>
            <a:ext uri="{FF2B5EF4-FFF2-40B4-BE49-F238E27FC236}">
              <a16:creationId xmlns:a16="http://schemas.microsoft.com/office/drawing/2014/main" id="{00000000-0008-0000-0300-000099000000}"/>
            </a:ext>
          </a:extLst>
        </xdr:cNvPr>
        <xdr:cNvSpPr txBox="1"/>
      </xdr:nvSpPr>
      <xdr:spPr>
        <a:xfrm>
          <a:off x="5041900" y="10750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78105</xdr:rowOff>
    </xdr:from>
    <xdr:to>
      <xdr:col>19</xdr:col>
      <xdr:colOff>184150</xdr:colOff>
      <xdr:row>63</xdr:row>
      <xdr:rowOff>8255</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4064000" y="10708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18432</xdr:rowOff>
    </xdr:from>
    <xdr:ext cx="7366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3733800" y="104768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12700</xdr:rowOff>
    </xdr:from>
    <xdr:to>
      <xdr:col>15</xdr:col>
      <xdr:colOff>133350</xdr:colOff>
      <xdr:row>64</xdr:row>
      <xdr:rowOff>114300</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3175000" y="1098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124477</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2844800" y="1075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129329</xdr:rowOff>
    </xdr:from>
    <xdr:to>
      <xdr:col>11</xdr:col>
      <xdr:colOff>82550</xdr:colOff>
      <xdr:row>65</xdr:row>
      <xdr:rowOff>59479</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2286000" y="11102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69656</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955800" y="10871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109220</xdr:rowOff>
    </xdr:from>
    <xdr:to>
      <xdr:col>7</xdr:col>
      <xdr:colOff>31750</xdr:colOff>
      <xdr:row>65</xdr:row>
      <xdr:rowOff>39370</xdr:rowOff>
    </xdr:to>
    <xdr:sp macro="" textlink="">
      <xdr:nvSpPr>
        <xdr:cNvPr id="160" name="楕円 159">
          <a:extLst>
            <a:ext uri="{FF2B5EF4-FFF2-40B4-BE49-F238E27FC236}">
              <a16:creationId xmlns:a16="http://schemas.microsoft.com/office/drawing/2014/main" id="{00000000-0008-0000-0300-0000A0000000}"/>
            </a:ext>
          </a:extLst>
        </xdr:cNvPr>
        <xdr:cNvSpPr/>
      </xdr:nvSpPr>
      <xdr:spPr>
        <a:xfrm>
          <a:off x="1397000" y="1108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49547</xdr:rowOff>
    </xdr:from>
    <xdr:ext cx="762000" cy="259045"/>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1066800" y="1085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4" name="テキスト ボックス 163">
          <a:extLst>
            <a:ext uri="{FF2B5EF4-FFF2-40B4-BE49-F238E27FC236}">
              <a16:creationId xmlns:a16="http://schemas.microsoft.com/office/drawing/2014/main" id="{00000000-0008-0000-0300-0000A4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[321,685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前年度よりも増加し、全国・県平均の２倍以上と大きく経費がかかっており、会計年度任用職員の雇用人数を抑える必要がある。</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9" name="テキスト ボックス 188">
          <a:extLst>
            <a:ext uri="{FF2B5EF4-FFF2-40B4-BE49-F238E27FC236}">
              <a16:creationId xmlns:a16="http://schemas.microsoft.com/office/drawing/2014/main" id="{00000000-0008-0000-0300-0000BD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1" name="テキスト ボックス 190">
          <a:extLst>
            <a:ext uri="{FF2B5EF4-FFF2-40B4-BE49-F238E27FC236}">
              <a16:creationId xmlns:a16="http://schemas.microsoft.com/office/drawing/2014/main" id="{00000000-0008-0000-0300-0000BF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2" name="人件費・物件費等の状況グラフ枠">
          <a:extLst>
            <a:ext uri="{FF2B5EF4-FFF2-40B4-BE49-F238E27FC236}">
              <a16:creationId xmlns:a16="http://schemas.microsoft.com/office/drawing/2014/main" id="{00000000-0008-0000-0300-0000C0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96591</xdr:rowOff>
    </xdr:from>
    <xdr:to>
      <xdr:col>23</xdr:col>
      <xdr:colOff>133350</xdr:colOff>
      <xdr:row>89</xdr:row>
      <xdr:rowOff>111665</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flipV="1">
          <a:off x="4953000" y="13812591"/>
          <a:ext cx="0" cy="15581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83742</xdr:rowOff>
    </xdr:from>
    <xdr:ext cx="762000" cy="259045"/>
    <xdr:sp macro="" textlink="">
      <xdr:nvSpPr>
        <xdr:cNvPr id="194" name="人件費・物件費等の状況最小値テキスト">
          <a:extLst>
            <a:ext uri="{FF2B5EF4-FFF2-40B4-BE49-F238E27FC236}">
              <a16:creationId xmlns:a16="http://schemas.microsoft.com/office/drawing/2014/main" id="{00000000-0008-0000-0300-0000C2000000}"/>
            </a:ext>
          </a:extLst>
        </xdr:cNvPr>
        <xdr:cNvSpPr txBox="1"/>
      </xdr:nvSpPr>
      <xdr:spPr>
        <a:xfrm>
          <a:off x="5041900" y="15342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572,130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111665</xdr:rowOff>
    </xdr:from>
    <xdr:to>
      <xdr:col>24</xdr:col>
      <xdr:colOff>12700</xdr:colOff>
      <xdr:row>89</xdr:row>
      <xdr:rowOff>111665</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864100" y="15370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11518</xdr:rowOff>
    </xdr:from>
    <xdr:ext cx="762000" cy="259045"/>
    <xdr:sp macro="" textlink="">
      <xdr:nvSpPr>
        <xdr:cNvPr id="196" name="人件費・物件費等の状況最大値テキスト">
          <a:extLst>
            <a:ext uri="{FF2B5EF4-FFF2-40B4-BE49-F238E27FC236}">
              <a16:creationId xmlns:a16="http://schemas.microsoft.com/office/drawing/2014/main" id="{00000000-0008-0000-0300-0000C4000000}"/>
            </a:ext>
          </a:extLst>
        </xdr:cNvPr>
        <xdr:cNvSpPr txBox="1"/>
      </xdr:nvSpPr>
      <xdr:spPr>
        <a:xfrm>
          <a:off x="5041900" y="135560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96591</xdr:rowOff>
    </xdr:from>
    <xdr:to>
      <xdr:col>24</xdr:col>
      <xdr:colOff>12700</xdr:colOff>
      <xdr:row>80</xdr:row>
      <xdr:rowOff>96591</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4864100" y="138125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26772</xdr:rowOff>
    </xdr:from>
    <xdr:to>
      <xdr:col>23</xdr:col>
      <xdr:colOff>133350</xdr:colOff>
      <xdr:row>84</xdr:row>
      <xdr:rowOff>105594</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4114800" y="14428572"/>
          <a:ext cx="838200" cy="78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46356</xdr:rowOff>
    </xdr:from>
    <xdr:ext cx="762000" cy="259045"/>
    <xdr:sp macro="" textlink="">
      <xdr:nvSpPr>
        <xdr:cNvPr id="199" name="人件費・物件費等の状況平均値テキスト">
          <a:extLst>
            <a:ext uri="{FF2B5EF4-FFF2-40B4-BE49-F238E27FC236}">
              <a16:creationId xmlns:a16="http://schemas.microsoft.com/office/drawing/2014/main" id="{00000000-0008-0000-0300-0000C7000000}"/>
            </a:ext>
          </a:extLst>
        </xdr:cNvPr>
        <xdr:cNvSpPr txBox="1"/>
      </xdr:nvSpPr>
      <xdr:spPr>
        <a:xfrm>
          <a:off x="5041900" y="139338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214,969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29829</xdr:rowOff>
    </xdr:from>
    <xdr:to>
      <xdr:col>23</xdr:col>
      <xdr:colOff>184150</xdr:colOff>
      <xdr:row>82</xdr:row>
      <xdr:rowOff>131429</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4902200" y="14088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84</xdr:row>
      <xdr:rowOff>26772</xdr:rowOff>
    </xdr:from>
    <xdr:to>
      <xdr:col>19</xdr:col>
      <xdr:colOff>133350</xdr:colOff>
      <xdr:row>84</xdr:row>
      <xdr:rowOff>59234</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flipV="1">
          <a:off x="3225800" y="14428572"/>
          <a:ext cx="889000" cy="32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164153</xdr:rowOff>
    </xdr:from>
    <xdr:to>
      <xdr:col>19</xdr:col>
      <xdr:colOff>184150</xdr:colOff>
      <xdr:row>82</xdr:row>
      <xdr:rowOff>94303</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4064000" y="14051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104480</xdr:rowOff>
    </xdr:from>
    <xdr:ext cx="7366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3733800" y="138204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100754</xdr:rowOff>
    </xdr:from>
    <xdr:to>
      <xdr:col>15</xdr:col>
      <xdr:colOff>82550</xdr:colOff>
      <xdr:row>84</xdr:row>
      <xdr:rowOff>59234</xdr:rowOff>
    </xdr:to>
    <xdr:cxnSp macro="">
      <xdr:nvCxnSpPr>
        <xdr:cNvPr id="204" name="直線コネクタ 203">
          <a:extLst>
            <a:ext uri="{FF2B5EF4-FFF2-40B4-BE49-F238E27FC236}">
              <a16:creationId xmlns:a16="http://schemas.microsoft.com/office/drawing/2014/main" id="{00000000-0008-0000-0300-0000CC000000}"/>
            </a:ext>
          </a:extLst>
        </xdr:cNvPr>
        <xdr:cNvCxnSpPr/>
      </xdr:nvCxnSpPr>
      <xdr:spPr>
        <a:xfrm>
          <a:off x="2336800" y="14331104"/>
          <a:ext cx="889000" cy="129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153208</xdr:rowOff>
    </xdr:from>
    <xdr:to>
      <xdr:col>15</xdr:col>
      <xdr:colOff>133350</xdr:colOff>
      <xdr:row>82</xdr:row>
      <xdr:rowOff>83358</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3175000" y="14040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93535</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2844800" y="13809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93380</xdr:rowOff>
    </xdr:from>
    <xdr:to>
      <xdr:col>11</xdr:col>
      <xdr:colOff>31750</xdr:colOff>
      <xdr:row>83</xdr:row>
      <xdr:rowOff>100754</xdr:rowOff>
    </xdr:to>
    <xdr:cxnSp macro="">
      <xdr:nvCxnSpPr>
        <xdr:cNvPr id="207" name="直線コネクタ 206">
          <a:extLst>
            <a:ext uri="{FF2B5EF4-FFF2-40B4-BE49-F238E27FC236}">
              <a16:creationId xmlns:a16="http://schemas.microsoft.com/office/drawing/2014/main" id="{00000000-0008-0000-0300-0000CF000000}"/>
            </a:ext>
          </a:extLst>
        </xdr:cNvPr>
        <xdr:cNvCxnSpPr/>
      </xdr:nvCxnSpPr>
      <xdr:spPr>
        <a:xfrm>
          <a:off x="1447800" y="14323730"/>
          <a:ext cx="889000" cy="7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106431</xdr:rowOff>
    </xdr:from>
    <xdr:to>
      <xdr:col>11</xdr:col>
      <xdr:colOff>82550</xdr:colOff>
      <xdr:row>82</xdr:row>
      <xdr:rowOff>36581</xdr:rowOff>
    </xdr:to>
    <xdr:sp macro="" textlink="">
      <xdr:nvSpPr>
        <xdr:cNvPr id="208" name="フローチャート: 判断 207">
          <a:extLst>
            <a:ext uri="{FF2B5EF4-FFF2-40B4-BE49-F238E27FC236}">
              <a16:creationId xmlns:a16="http://schemas.microsoft.com/office/drawing/2014/main" id="{00000000-0008-0000-0300-0000D0000000}"/>
            </a:ext>
          </a:extLst>
        </xdr:cNvPr>
        <xdr:cNvSpPr/>
      </xdr:nvSpPr>
      <xdr:spPr>
        <a:xfrm>
          <a:off x="2286000" y="13993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46758</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955800" y="137627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77874</xdr:rowOff>
    </xdr:from>
    <xdr:to>
      <xdr:col>7</xdr:col>
      <xdr:colOff>31750</xdr:colOff>
      <xdr:row>82</xdr:row>
      <xdr:rowOff>8024</xdr:rowOff>
    </xdr:to>
    <xdr:sp macro="" textlink="">
      <xdr:nvSpPr>
        <xdr:cNvPr id="210" name="フローチャート: 判断 209">
          <a:extLst>
            <a:ext uri="{FF2B5EF4-FFF2-40B4-BE49-F238E27FC236}">
              <a16:creationId xmlns:a16="http://schemas.microsoft.com/office/drawing/2014/main" id="{00000000-0008-0000-0300-0000D2000000}"/>
            </a:ext>
          </a:extLst>
        </xdr:cNvPr>
        <xdr:cNvSpPr/>
      </xdr:nvSpPr>
      <xdr:spPr>
        <a:xfrm>
          <a:off x="1397000" y="13965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18201</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066800" y="13734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54794</xdr:rowOff>
    </xdr:from>
    <xdr:to>
      <xdr:col>23</xdr:col>
      <xdr:colOff>184150</xdr:colOff>
      <xdr:row>84</xdr:row>
      <xdr:rowOff>156394</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4902200" y="14456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84</xdr:row>
      <xdr:rowOff>26871</xdr:rowOff>
    </xdr:from>
    <xdr:ext cx="762000" cy="259045"/>
    <xdr:sp macro="" textlink="">
      <xdr:nvSpPr>
        <xdr:cNvPr id="218" name="人件費・物件費等の状況該当値テキスト">
          <a:extLst>
            <a:ext uri="{FF2B5EF4-FFF2-40B4-BE49-F238E27FC236}">
              <a16:creationId xmlns:a16="http://schemas.microsoft.com/office/drawing/2014/main" id="{00000000-0008-0000-0300-0000DA000000}"/>
            </a:ext>
          </a:extLst>
        </xdr:cNvPr>
        <xdr:cNvSpPr txBox="1"/>
      </xdr:nvSpPr>
      <xdr:spPr>
        <a:xfrm>
          <a:off x="5041900" y="14428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321,685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147422</xdr:rowOff>
    </xdr:from>
    <xdr:to>
      <xdr:col>19</xdr:col>
      <xdr:colOff>184150</xdr:colOff>
      <xdr:row>84</xdr:row>
      <xdr:rowOff>77572</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4064000" y="14377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62349</xdr:rowOff>
    </xdr:from>
    <xdr:ext cx="7366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3733800" y="144641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84</xdr:row>
      <xdr:rowOff>8434</xdr:rowOff>
    </xdr:from>
    <xdr:to>
      <xdr:col>15</xdr:col>
      <xdr:colOff>133350</xdr:colOff>
      <xdr:row>84</xdr:row>
      <xdr:rowOff>110034</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3175000" y="14410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94811</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2844800" y="14496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49954</xdr:rowOff>
    </xdr:from>
    <xdr:to>
      <xdr:col>11</xdr:col>
      <xdr:colOff>82550</xdr:colOff>
      <xdr:row>83</xdr:row>
      <xdr:rowOff>151554</xdr:rowOff>
    </xdr:to>
    <xdr:sp macro="" textlink="">
      <xdr:nvSpPr>
        <xdr:cNvPr id="223" name="楕円 222">
          <a:extLst>
            <a:ext uri="{FF2B5EF4-FFF2-40B4-BE49-F238E27FC236}">
              <a16:creationId xmlns:a16="http://schemas.microsoft.com/office/drawing/2014/main" id="{00000000-0008-0000-0300-0000DF000000}"/>
            </a:ext>
          </a:extLst>
        </xdr:cNvPr>
        <xdr:cNvSpPr/>
      </xdr:nvSpPr>
      <xdr:spPr>
        <a:xfrm>
          <a:off x="2286000" y="14280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136331</xdr:rowOff>
    </xdr:from>
    <xdr:ext cx="762000" cy="259045"/>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955800" y="14366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42580</xdr:rowOff>
    </xdr:from>
    <xdr:to>
      <xdr:col>7</xdr:col>
      <xdr:colOff>31750</xdr:colOff>
      <xdr:row>83</xdr:row>
      <xdr:rowOff>144180</xdr:rowOff>
    </xdr:to>
    <xdr:sp macro="" textlink="">
      <xdr:nvSpPr>
        <xdr:cNvPr id="225" name="楕円 224">
          <a:extLst>
            <a:ext uri="{FF2B5EF4-FFF2-40B4-BE49-F238E27FC236}">
              <a16:creationId xmlns:a16="http://schemas.microsoft.com/office/drawing/2014/main" id="{00000000-0008-0000-0300-0000E1000000}"/>
            </a:ext>
          </a:extLst>
        </xdr:cNvPr>
        <xdr:cNvSpPr/>
      </xdr:nvSpPr>
      <xdr:spPr>
        <a:xfrm>
          <a:off x="1397000" y="14272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128957</xdr:rowOff>
    </xdr:from>
    <xdr:ext cx="762000" cy="259045"/>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066800" y="14359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9" name="テキスト ボックス 228">
          <a:extLst>
            <a:ext uri="{FF2B5EF4-FFF2-40B4-BE49-F238E27FC236}">
              <a16:creationId xmlns:a16="http://schemas.microsoft.com/office/drawing/2014/main" id="{00000000-0008-0000-0300-0000E5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8" name="正方形/長方形 237">
          <a:extLst>
            <a:ext uri="{FF2B5EF4-FFF2-40B4-BE49-F238E27FC236}">
              <a16:creationId xmlns:a16="http://schemas.microsoft.com/office/drawing/2014/main" id="{00000000-0008-0000-0300-0000EE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前年度より</a:t>
          </a:r>
          <a:r>
            <a:rPr kumimoji="1" lang="en-US" altLang="ja-JP" sz="1100">
              <a:solidFill>
                <a:schemeClr val="dk1"/>
              </a:solidFill>
              <a:effectLst/>
              <a:latin typeface="+mn-lt"/>
              <a:ea typeface="+mn-ea"/>
              <a:cs typeface="+mn-cs"/>
            </a:rPr>
            <a:t>0.8</a:t>
          </a:r>
          <a:r>
            <a:rPr kumimoji="1" lang="ja-JP" altLang="ja-JP" sz="1100">
              <a:solidFill>
                <a:schemeClr val="dk1"/>
              </a:solidFill>
              <a:effectLst/>
              <a:latin typeface="+mn-lt"/>
              <a:ea typeface="+mn-ea"/>
              <a:cs typeface="+mn-cs"/>
            </a:rPr>
            <a:t>％改善し、全国平均を下回っている。国や県の給与改定等の動向を注視し、引き続き適切な給与水準に努める。</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51" name="テキスト ボックス 250">
          <a:extLst>
            <a:ext uri="{FF2B5EF4-FFF2-40B4-BE49-F238E27FC236}">
              <a16:creationId xmlns:a16="http://schemas.microsoft.com/office/drawing/2014/main" id="{00000000-0008-0000-0300-0000FB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3" name="テキスト ボックス 252">
          <a:extLst>
            <a:ext uri="{FF2B5EF4-FFF2-40B4-BE49-F238E27FC236}">
              <a16:creationId xmlns:a16="http://schemas.microsoft.com/office/drawing/2014/main" id="{00000000-0008-0000-0300-0000FD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4" name="給与水準   （国との比較）グラフ枠">
          <a:extLst>
            <a:ext uri="{FF2B5EF4-FFF2-40B4-BE49-F238E27FC236}">
              <a16:creationId xmlns:a16="http://schemas.microsoft.com/office/drawing/2014/main" id="{00000000-0008-0000-0300-0000FE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44450</xdr:rowOff>
    </xdr:from>
    <xdr:to>
      <xdr:col>81</xdr:col>
      <xdr:colOff>44450</xdr:colOff>
      <xdr:row>89</xdr:row>
      <xdr:rowOff>136878</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flipV="1">
          <a:off x="17018000" y="13760450"/>
          <a:ext cx="0" cy="163547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108955</xdr:rowOff>
    </xdr:from>
    <xdr:ext cx="762000" cy="259045"/>
    <xdr:sp macro="" textlink="">
      <xdr:nvSpPr>
        <xdr:cNvPr id="256" name="給与水準   （国との比較）最小値テキスト">
          <a:extLst>
            <a:ext uri="{FF2B5EF4-FFF2-40B4-BE49-F238E27FC236}">
              <a16:creationId xmlns:a16="http://schemas.microsoft.com/office/drawing/2014/main" id="{00000000-0008-0000-0300-000000010000}"/>
            </a:ext>
          </a:extLst>
        </xdr:cNvPr>
        <xdr:cNvSpPr txBox="1"/>
      </xdr:nvSpPr>
      <xdr:spPr>
        <a:xfrm>
          <a:off x="17106900" y="15368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136878</xdr:rowOff>
    </xdr:from>
    <xdr:to>
      <xdr:col>81</xdr:col>
      <xdr:colOff>133350</xdr:colOff>
      <xdr:row>89</xdr:row>
      <xdr:rowOff>136878</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929100" y="15395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130827</xdr:rowOff>
    </xdr:from>
    <xdr:ext cx="762000" cy="259045"/>
    <xdr:sp macro="" textlink="">
      <xdr:nvSpPr>
        <xdr:cNvPr id="258" name="給与水準   （国との比較）最大値テキスト">
          <a:extLst>
            <a:ext uri="{FF2B5EF4-FFF2-40B4-BE49-F238E27FC236}">
              <a16:creationId xmlns:a16="http://schemas.microsoft.com/office/drawing/2014/main" id="{00000000-0008-0000-0300-000002010000}"/>
            </a:ext>
          </a:extLst>
        </xdr:cNvPr>
        <xdr:cNvSpPr txBox="1"/>
      </xdr:nvSpPr>
      <xdr:spPr>
        <a:xfrm>
          <a:off x="17106900" y="1350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44450</xdr:rowOff>
    </xdr:from>
    <xdr:to>
      <xdr:col>81</xdr:col>
      <xdr:colOff>133350</xdr:colOff>
      <xdr:row>80</xdr:row>
      <xdr:rowOff>44450</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6929100" y="1376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45155</xdr:rowOff>
    </xdr:from>
    <xdr:to>
      <xdr:col>81</xdr:col>
      <xdr:colOff>44450</xdr:colOff>
      <xdr:row>85</xdr:row>
      <xdr:rowOff>152400</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flipV="1">
          <a:off x="16179800" y="14618405"/>
          <a:ext cx="838200" cy="107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164693</xdr:rowOff>
    </xdr:from>
    <xdr:ext cx="762000" cy="259045"/>
    <xdr:sp macro="" textlink="">
      <xdr:nvSpPr>
        <xdr:cNvPr id="261" name="給与水準   （国との比較）平均値テキスト">
          <a:extLst>
            <a:ext uri="{FF2B5EF4-FFF2-40B4-BE49-F238E27FC236}">
              <a16:creationId xmlns:a16="http://schemas.microsoft.com/office/drawing/2014/main" id="{00000000-0008-0000-0300-000005010000}"/>
            </a:ext>
          </a:extLst>
        </xdr:cNvPr>
        <xdr:cNvSpPr txBox="1"/>
      </xdr:nvSpPr>
      <xdr:spPr>
        <a:xfrm>
          <a:off x="17106900" y="145664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21166</xdr:rowOff>
    </xdr:from>
    <xdr:to>
      <xdr:col>81</xdr:col>
      <xdr:colOff>95250</xdr:colOff>
      <xdr:row>85</xdr:row>
      <xdr:rowOff>122766</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6967200" y="1459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152400</xdr:rowOff>
    </xdr:from>
    <xdr:to>
      <xdr:col>77</xdr:col>
      <xdr:colOff>44450</xdr:colOff>
      <xdr:row>86</xdr:row>
      <xdr:rowOff>61384</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flipV="1">
          <a:off x="15290800" y="14725650"/>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21166</xdr:rowOff>
    </xdr:from>
    <xdr:to>
      <xdr:col>77</xdr:col>
      <xdr:colOff>95250</xdr:colOff>
      <xdr:row>85</xdr:row>
      <xdr:rowOff>122766</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6129000" y="1459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132943</xdr:rowOff>
    </xdr:from>
    <xdr:ext cx="7366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5798800" y="143632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125589</xdr:rowOff>
    </xdr:from>
    <xdr:to>
      <xdr:col>72</xdr:col>
      <xdr:colOff>203200</xdr:colOff>
      <xdr:row>86</xdr:row>
      <xdr:rowOff>61384</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a:off x="14401800" y="14698839"/>
          <a:ext cx="889000" cy="107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74789</xdr:rowOff>
    </xdr:from>
    <xdr:to>
      <xdr:col>73</xdr:col>
      <xdr:colOff>44450</xdr:colOff>
      <xdr:row>86</xdr:row>
      <xdr:rowOff>4939</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5240000" y="14648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15116</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909800" y="14416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45155</xdr:rowOff>
    </xdr:from>
    <xdr:to>
      <xdr:col>68</xdr:col>
      <xdr:colOff>152400</xdr:colOff>
      <xdr:row>85</xdr:row>
      <xdr:rowOff>125589</xdr:rowOff>
    </xdr:to>
    <xdr:cxnSp macro="">
      <xdr:nvCxnSpPr>
        <xdr:cNvPr id="269" name="直線コネクタ 268">
          <a:extLst>
            <a:ext uri="{FF2B5EF4-FFF2-40B4-BE49-F238E27FC236}">
              <a16:creationId xmlns:a16="http://schemas.microsoft.com/office/drawing/2014/main" id="{00000000-0008-0000-0300-00000D010000}"/>
            </a:ext>
          </a:extLst>
        </xdr:cNvPr>
        <xdr:cNvCxnSpPr/>
      </xdr:nvCxnSpPr>
      <xdr:spPr>
        <a:xfrm>
          <a:off x="13512800" y="14618405"/>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74789</xdr:rowOff>
    </xdr:from>
    <xdr:to>
      <xdr:col>68</xdr:col>
      <xdr:colOff>203200</xdr:colOff>
      <xdr:row>86</xdr:row>
      <xdr:rowOff>4939</xdr:rowOff>
    </xdr:to>
    <xdr:sp macro="" textlink="">
      <xdr:nvSpPr>
        <xdr:cNvPr id="270" name="フローチャート: 判断 269">
          <a:extLst>
            <a:ext uri="{FF2B5EF4-FFF2-40B4-BE49-F238E27FC236}">
              <a16:creationId xmlns:a16="http://schemas.microsoft.com/office/drawing/2014/main" id="{00000000-0008-0000-0300-00000E010000}"/>
            </a:ext>
          </a:extLst>
        </xdr:cNvPr>
        <xdr:cNvSpPr/>
      </xdr:nvSpPr>
      <xdr:spPr>
        <a:xfrm>
          <a:off x="14351000" y="14648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15116</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4020800" y="14416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61384</xdr:rowOff>
    </xdr:from>
    <xdr:to>
      <xdr:col>64</xdr:col>
      <xdr:colOff>152400</xdr:colOff>
      <xdr:row>85</xdr:row>
      <xdr:rowOff>162984</xdr:rowOff>
    </xdr:to>
    <xdr:sp macro="" textlink="">
      <xdr:nvSpPr>
        <xdr:cNvPr id="272" name="フローチャート: 判断 271">
          <a:extLst>
            <a:ext uri="{FF2B5EF4-FFF2-40B4-BE49-F238E27FC236}">
              <a16:creationId xmlns:a16="http://schemas.microsoft.com/office/drawing/2014/main" id="{00000000-0008-0000-0300-000010010000}"/>
            </a:ext>
          </a:extLst>
        </xdr:cNvPr>
        <xdr:cNvSpPr/>
      </xdr:nvSpPr>
      <xdr:spPr>
        <a:xfrm>
          <a:off x="134620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147761</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3131800" y="14721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165805</xdr:rowOff>
    </xdr:from>
    <xdr:to>
      <xdr:col>81</xdr:col>
      <xdr:colOff>95250</xdr:colOff>
      <xdr:row>85</xdr:row>
      <xdr:rowOff>95955</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6967200" y="14567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10882</xdr:rowOff>
    </xdr:from>
    <xdr:ext cx="762000" cy="259045"/>
    <xdr:sp macro="" textlink="">
      <xdr:nvSpPr>
        <xdr:cNvPr id="280" name="給与水準   （国との比較）該当値テキスト">
          <a:extLst>
            <a:ext uri="{FF2B5EF4-FFF2-40B4-BE49-F238E27FC236}">
              <a16:creationId xmlns:a16="http://schemas.microsoft.com/office/drawing/2014/main" id="{00000000-0008-0000-0300-000018010000}"/>
            </a:ext>
          </a:extLst>
        </xdr:cNvPr>
        <xdr:cNvSpPr txBox="1"/>
      </xdr:nvSpPr>
      <xdr:spPr>
        <a:xfrm>
          <a:off x="17106900" y="14412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101600</xdr:rowOff>
    </xdr:from>
    <xdr:to>
      <xdr:col>77</xdr:col>
      <xdr:colOff>95250</xdr:colOff>
      <xdr:row>86</xdr:row>
      <xdr:rowOff>31750</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61290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16527</xdr:rowOff>
    </xdr:from>
    <xdr:ext cx="7366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5798800" y="14761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10584</xdr:rowOff>
    </xdr:from>
    <xdr:to>
      <xdr:col>73</xdr:col>
      <xdr:colOff>44450</xdr:colOff>
      <xdr:row>86</xdr:row>
      <xdr:rowOff>112184</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5240000" y="14755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96961</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4909800" y="14841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74789</xdr:rowOff>
    </xdr:from>
    <xdr:to>
      <xdr:col>68</xdr:col>
      <xdr:colOff>203200</xdr:colOff>
      <xdr:row>86</xdr:row>
      <xdr:rowOff>4939</xdr:rowOff>
    </xdr:to>
    <xdr:sp macro="" textlink="">
      <xdr:nvSpPr>
        <xdr:cNvPr id="285" name="楕円 284">
          <a:extLst>
            <a:ext uri="{FF2B5EF4-FFF2-40B4-BE49-F238E27FC236}">
              <a16:creationId xmlns:a16="http://schemas.microsoft.com/office/drawing/2014/main" id="{00000000-0008-0000-0300-00001D010000}"/>
            </a:ext>
          </a:extLst>
        </xdr:cNvPr>
        <xdr:cNvSpPr/>
      </xdr:nvSpPr>
      <xdr:spPr>
        <a:xfrm>
          <a:off x="14351000" y="14648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161166</xdr:rowOff>
    </xdr:from>
    <xdr:ext cx="762000" cy="259045"/>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4020800" y="14734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165805</xdr:rowOff>
    </xdr:from>
    <xdr:to>
      <xdr:col>64</xdr:col>
      <xdr:colOff>152400</xdr:colOff>
      <xdr:row>85</xdr:row>
      <xdr:rowOff>95955</xdr:rowOff>
    </xdr:to>
    <xdr:sp macro="" textlink="">
      <xdr:nvSpPr>
        <xdr:cNvPr id="287" name="楕円 286">
          <a:extLst>
            <a:ext uri="{FF2B5EF4-FFF2-40B4-BE49-F238E27FC236}">
              <a16:creationId xmlns:a16="http://schemas.microsoft.com/office/drawing/2014/main" id="{00000000-0008-0000-0300-00001F010000}"/>
            </a:ext>
          </a:extLst>
        </xdr:cNvPr>
        <xdr:cNvSpPr/>
      </xdr:nvSpPr>
      <xdr:spPr>
        <a:xfrm>
          <a:off x="13462000" y="14567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106132</xdr:rowOff>
    </xdr:from>
    <xdr:ext cx="762000" cy="259045"/>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3131800" y="14336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[12.75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0" name="正方形/長方形 299">
          <a:extLst>
            <a:ext uri="{FF2B5EF4-FFF2-40B4-BE49-F238E27FC236}">
              <a16:creationId xmlns:a16="http://schemas.microsoft.com/office/drawing/2014/main" id="{00000000-0008-0000-0300-00002C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米軍基地から派生する諸課題に対応するための職員配置や基地跡地利用、企業誘致の推進を図るための職員配置を行っているため、類似団体と比較して多い状況である。</a:t>
          </a:r>
          <a:endParaRPr lang="ja-JP" altLang="ja-JP" sz="1400">
            <a:effectLst/>
          </a:endParaRPr>
        </a:p>
        <a:p>
          <a:r>
            <a:rPr kumimoji="1" lang="ja-JP" altLang="ja-JP" sz="1100">
              <a:solidFill>
                <a:schemeClr val="dk1"/>
              </a:solidFill>
              <a:effectLst/>
              <a:latin typeface="+mn-lt"/>
              <a:ea typeface="+mn-ea"/>
              <a:cs typeface="+mn-cs"/>
            </a:rPr>
            <a:t>　事務量の見直し、機構改革等を行い、適正な職員配置に努める必要がある。</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a:extLst>
            <a:ext uri="{FF2B5EF4-FFF2-40B4-BE49-F238E27FC236}">
              <a16:creationId xmlns:a16="http://schemas.microsoft.com/office/drawing/2014/main" id="{00000000-0008-0000-0300-00003A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60</xdr:row>
      <xdr:rowOff>78004</xdr:rowOff>
    </xdr:from>
    <xdr:to>
      <xdr:col>81</xdr:col>
      <xdr:colOff>44450</xdr:colOff>
      <xdr:row>67</xdr:row>
      <xdr:rowOff>123444</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flipV="1">
          <a:off x="17018000" y="10365004"/>
          <a:ext cx="0" cy="124559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95521</xdr:rowOff>
    </xdr:from>
    <xdr:ext cx="762000" cy="259045"/>
    <xdr:sp macro="" textlink="">
      <xdr:nvSpPr>
        <xdr:cNvPr id="316" name="定員管理の状況最小値テキスト">
          <a:extLst>
            <a:ext uri="{FF2B5EF4-FFF2-40B4-BE49-F238E27FC236}">
              <a16:creationId xmlns:a16="http://schemas.microsoft.com/office/drawing/2014/main" id="{00000000-0008-0000-0300-00003C010000}"/>
            </a:ext>
          </a:extLst>
        </xdr:cNvPr>
        <xdr:cNvSpPr txBox="1"/>
      </xdr:nvSpPr>
      <xdr:spPr>
        <a:xfrm>
          <a:off x="17106900" y="11582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123444</xdr:rowOff>
    </xdr:from>
    <xdr:to>
      <xdr:col>81</xdr:col>
      <xdr:colOff>133350</xdr:colOff>
      <xdr:row>67</xdr:row>
      <xdr:rowOff>123444</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1610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164381</xdr:rowOff>
    </xdr:from>
    <xdr:ext cx="762000" cy="259045"/>
    <xdr:sp macro="" textlink="">
      <xdr:nvSpPr>
        <xdr:cNvPr id="318" name="定員管理の状況最大値テキスト">
          <a:extLst>
            <a:ext uri="{FF2B5EF4-FFF2-40B4-BE49-F238E27FC236}">
              <a16:creationId xmlns:a16="http://schemas.microsoft.com/office/drawing/2014/main" id="{00000000-0008-0000-0300-00003E010000}"/>
            </a:ext>
          </a:extLst>
        </xdr:cNvPr>
        <xdr:cNvSpPr txBox="1"/>
      </xdr:nvSpPr>
      <xdr:spPr>
        <a:xfrm>
          <a:off x="17106900" y="10108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60</xdr:row>
      <xdr:rowOff>78004</xdr:rowOff>
    </xdr:from>
    <xdr:to>
      <xdr:col>81</xdr:col>
      <xdr:colOff>133350</xdr:colOff>
      <xdr:row>60</xdr:row>
      <xdr:rowOff>78004</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0365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42037</xdr:rowOff>
    </xdr:from>
    <xdr:to>
      <xdr:col>81</xdr:col>
      <xdr:colOff>44450</xdr:colOff>
      <xdr:row>62</xdr:row>
      <xdr:rowOff>56515</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179800" y="10671937"/>
          <a:ext cx="8382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98620</xdr:rowOff>
    </xdr:from>
    <xdr:ext cx="762000" cy="259045"/>
    <xdr:sp macro="" textlink="">
      <xdr:nvSpPr>
        <xdr:cNvPr id="321" name="定員管理の状況平均値テキスト">
          <a:extLst>
            <a:ext uri="{FF2B5EF4-FFF2-40B4-BE49-F238E27FC236}">
              <a16:creationId xmlns:a16="http://schemas.microsoft.com/office/drawing/2014/main" id="{00000000-0008-0000-0300-000041010000}"/>
            </a:ext>
          </a:extLst>
        </xdr:cNvPr>
        <xdr:cNvSpPr txBox="1"/>
      </xdr:nvSpPr>
      <xdr:spPr>
        <a:xfrm>
          <a:off x="17106900" y="103856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82093</xdr:rowOff>
    </xdr:from>
    <xdr:to>
      <xdr:col>81</xdr:col>
      <xdr:colOff>95250</xdr:colOff>
      <xdr:row>62</xdr:row>
      <xdr:rowOff>12243</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967200" y="1054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42037</xdr:rowOff>
    </xdr:from>
    <xdr:to>
      <xdr:col>77</xdr:col>
      <xdr:colOff>44450</xdr:colOff>
      <xdr:row>62</xdr:row>
      <xdr:rowOff>43967</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flipV="1">
          <a:off x="15290800" y="10671937"/>
          <a:ext cx="889000" cy="1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76302</xdr:rowOff>
    </xdr:from>
    <xdr:to>
      <xdr:col>77</xdr:col>
      <xdr:colOff>95250</xdr:colOff>
      <xdr:row>62</xdr:row>
      <xdr:rowOff>6452</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129000" y="10534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16629</xdr:rowOff>
    </xdr:from>
    <xdr:ext cx="7366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5798800" y="103036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43967</xdr:rowOff>
    </xdr:from>
    <xdr:to>
      <xdr:col>72</xdr:col>
      <xdr:colOff>203200</xdr:colOff>
      <xdr:row>62</xdr:row>
      <xdr:rowOff>60376</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flipV="1">
          <a:off x="14401800" y="10673867"/>
          <a:ext cx="889000" cy="16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75819</xdr:rowOff>
    </xdr:from>
    <xdr:to>
      <xdr:col>73</xdr:col>
      <xdr:colOff>44450</xdr:colOff>
      <xdr:row>62</xdr:row>
      <xdr:rowOff>5969</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5240000" y="10534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16146</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4909800" y="103031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37694</xdr:rowOff>
    </xdr:from>
    <xdr:to>
      <xdr:col>68</xdr:col>
      <xdr:colOff>152400</xdr:colOff>
      <xdr:row>62</xdr:row>
      <xdr:rowOff>60376</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a:off x="13512800" y="10667594"/>
          <a:ext cx="889000" cy="22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72923</xdr:rowOff>
    </xdr:from>
    <xdr:to>
      <xdr:col>68</xdr:col>
      <xdr:colOff>203200</xdr:colOff>
      <xdr:row>62</xdr:row>
      <xdr:rowOff>3073</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4351000" y="10531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13250</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4020800" y="103002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60858</xdr:rowOff>
    </xdr:from>
    <xdr:to>
      <xdr:col>64</xdr:col>
      <xdr:colOff>152400</xdr:colOff>
      <xdr:row>61</xdr:row>
      <xdr:rowOff>162458</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3462000" y="10519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1185</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3131800" y="10288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5715</xdr:rowOff>
    </xdr:from>
    <xdr:to>
      <xdr:col>81</xdr:col>
      <xdr:colOff>95250</xdr:colOff>
      <xdr:row>62</xdr:row>
      <xdr:rowOff>107315</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967200" y="10635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149242</xdr:rowOff>
    </xdr:from>
    <xdr:ext cx="762000" cy="259045"/>
    <xdr:sp macro="" textlink="">
      <xdr:nvSpPr>
        <xdr:cNvPr id="340" name="定員管理の状況該当値テキスト">
          <a:extLst>
            <a:ext uri="{FF2B5EF4-FFF2-40B4-BE49-F238E27FC236}">
              <a16:creationId xmlns:a16="http://schemas.microsoft.com/office/drawing/2014/main" id="{00000000-0008-0000-0300-000054010000}"/>
            </a:ext>
          </a:extLst>
        </xdr:cNvPr>
        <xdr:cNvSpPr txBox="1"/>
      </xdr:nvSpPr>
      <xdr:spPr>
        <a:xfrm>
          <a:off x="17106900" y="10607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162687</xdr:rowOff>
    </xdr:from>
    <xdr:to>
      <xdr:col>77</xdr:col>
      <xdr:colOff>95250</xdr:colOff>
      <xdr:row>62</xdr:row>
      <xdr:rowOff>92837</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129000" y="10621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77614</xdr:rowOff>
    </xdr:from>
    <xdr:ext cx="7366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798800" y="107075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164617</xdr:rowOff>
    </xdr:from>
    <xdr:to>
      <xdr:col>73</xdr:col>
      <xdr:colOff>44450</xdr:colOff>
      <xdr:row>62</xdr:row>
      <xdr:rowOff>94767</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5240000" y="10623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79544</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909800" y="10709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9576</xdr:rowOff>
    </xdr:from>
    <xdr:to>
      <xdr:col>68</xdr:col>
      <xdr:colOff>203200</xdr:colOff>
      <xdr:row>62</xdr:row>
      <xdr:rowOff>111176</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4351000" y="10639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95953</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020800" y="10725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158344</xdr:rowOff>
    </xdr:from>
    <xdr:to>
      <xdr:col>64</xdr:col>
      <xdr:colOff>152400</xdr:colOff>
      <xdr:row>62</xdr:row>
      <xdr:rowOff>88494</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3462000" y="10616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73271</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131800" y="10703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実質公債費比率は、全国・県平均を下回っており、良好な状態であると考える。</a:t>
          </a:r>
          <a:endParaRPr lang="ja-JP" altLang="ja-JP" sz="1400">
            <a:effectLst/>
          </a:endParaRPr>
        </a:p>
        <a:p>
          <a:r>
            <a:rPr kumimoji="1" lang="ja-JP" altLang="ja-JP" sz="1100">
              <a:solidFill>
                <a:schemeClr val="dk1"/>
              </a:solidFill>
              <a:effectLst/>
              <a:latin typeface="+mn-lt"/>
              <a:ea typeface="+mn-ea"/>
              <a:cs typeface="+mn-cs"/>
            </a:rPr>
            <a:t>　地方債の新規発行については、交付税措置率の高い事業を優先し、償還シミュレーションをすることで、元利償還金が急激に増加しないように留意していく。</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a:extLst>
            <a:ext uri="{FF2B5EF4-FFF2-40B4-BE49-F238E27FC236}">
              <a16:creationId xmlns:a16="http://schemas.microsoft.com/office/drawing/2014/main" id="{00000000-0008-0000-0300-000077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62230</xdr:rowOff>
    </xdr:from>
    <xdr:to>
      <xdr:col>81</xdr:col>
      <xdr:colOff>44450</xdr:colOff>
      <xdr:row>45</xdr:row>
      <xdr:rowOff>33867</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flipV="1">
          <a:off x="17018000" y="6405880"/>
          <a:ext cx="0" cy="134323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5944</xdr:rowOff>
    </xdr:from>
    <xdr:ext cx="762000" cy="259045"/>
    <xdr:sp macro="" textlink="">
      <xdr:nvSpPr>
        <xdr:cNvPr id="377" name="公債費負担の状況最小値テキスト">
          <a:extLst>
            <a:ext uri="{FF2B5EF4-FFF2-40B4-BE49-F238E27FC236}">
              <a16:creationId xmlns:a16="http://schemas.microsoft.com/office/drawing/2014/main" id="{00000000-0008-0000-0300-000079010000}"/>
            </a:ext>
          </a:extLst>
        </xdr:cNvPr>
        <xdr:cNvSpPr txBox="1"/>
      </xdr:nvSpPr>
      <xdr:spPr>
        <a:xfrm>
          <a:off x="17106900" y="7721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33867</xdr:rowOff>
    </xdr:from>
    <xdr:to>
      <xdr:col>81</xdr:col>
      <xdr:colOff>133350</xdr:colOff>
      <xdr:row>45</xdr:row>
      <xdr:rowOff>33867</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929100" y="7749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148607</xdr:rowOff>
    </xdr:from>
    <xdr:ext cx="762000" cy="259045"/>
    <xdr:sp macro="" textlink="">
      <xdr:nvSpPr>
        <xdr:cNvPr id="379" name="公債費負担の状況最大値テキスト">
          <a:extLst>
            <a:ext uri="{FF2B5EF4-FFF2-40B4-BE49-F238E27FC236}">
              <a16:creationId xmlns:a16="http://schemas.microsoft.com/office/drawing/2014/main" id="{00000000-0008-0000-0300-00007B010000}"/>
            </a:ext>
          </a:extLst>
        </xdr:cNvPr>
        <xdr:cNvSpPr txBox="1"/>
      </xdr:nvSpPr>
      <xdr:spPr>
        <a:xfrm>
          <a:off x="17106900" y="6149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62230</xdr:rowOff>
    </xdr:from>
    <xdr:to>
      <xdr:col>81</xdr:col>
      <xdr:colOff>133350</xdr:colOff>
      <xdr:row>37</xdr:row>
      <xdr:rowOff>62230</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929100" y="6405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62654</xdr:rowOff>
    </xdr:from>
    <xdr:to>
      <xdr:col>81</xdr:col>
      <xdr:colOff>44450</xdr:colOff>
      <xdr:row>40</xdr:row>
      <xdr:rowOff>70696</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flipV="1">
          <a:off x="16179800" y="6920654"/>
          <a:ext cx="838200" cy="8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118127</xdr:rowOff>
    </xdr:from>
    <xdr:ext cx="762000" cy="259045"/>
    <xdr:sp macro="" textlink="">
      <xdr:nvSpPr>
        <xdr:cNvPr id="382" name="公債費負担の状況平均値テキスト">
          <a:extLst>
            <a:ext uri="{FF2B5EF4-FFF2-40B4-BE49-F238E27FC236}">
              <a16:creationId xmlns:a16="http://schemas.microsoft.com/office/drawing/2014/main" id="{00000000-0008-0000-0300-00007E010000}"/>
            </a:ext>
          </a:extLst>
        </xdr:cNvPr>
        <xdr:cNvSpPr txBox="1"/>
      </xdr:nvSpPr>
      <xdr:spPr>
        <a:xfrm>
          <a:off x="17106900" y="7147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146050</xdr:rowOff>
    </xdr:from>
    <xdr:to>
      <xdr:col>81</xdr:col>
      <xdr:colOff>95250</xdr:colOff>
      <xdr:row>42</xdr:row>
      <xdr:rowOff>76200</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69672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70696</xdr:rowOff>
    </xdr:from>
    <xdr:to>
      <xdr:col>77</xdr:col>
      <xdr:colOff>44450</xdr:colOff>
      <xdr:row>40</xdr:row>
      <xdr:rowOff>78740</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flipV="1">
          <a:off x="15290800" y="6928696"/>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146050</xdr:rowOff>
    </xdr:from>
    <xdr:to>
      <xdr:col>77</xdr:col>
      <xdr:colOff>95250</xdr:colOff>
      <xdr:row>42</xdr:row>
      <xdr:rowOff>76200</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6129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60977</xdr:rowOff>
    </xdr:from>
    <xdr:ext cx="7366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5798800" y="726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62654</xdr:rowOff>
    </xdr:from>
    <xdr:to>
      <xdr:col>72</xdr:col>
      <xdr:colOff>203200</xdr:colOff>
      <xdr:row>40</xdr:row>
      <xdr:rowOff>78740</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a:off x="14401800" y="6920654"/>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138006</xdr:rowOff>
    </xdr:from>
    <xdr:to>
      <xdr:col>73</xdr:col>
      <xdr:colOff>44450</xdr:colOff>
      <xdr:row>42</xdr:row>
      <xdr:rowOff>68156</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5240000" y="7167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52933</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4909800" y="7253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62654</xdr:rowOff>
    </xdr:from>
    <xdr:to>
      <xdr:col>68</xdr:col>
      <xdr:colOff>152400</xdr:colOff>
      <xdr:row>40</xdr:row>
      <xdr:rowOff>86783</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flipV="1">
          <a:off x="13512800" y="6920654"/>
          <a:ext cx="8890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138006</xdr:rowOff>
    </xdr:from>
    <xdr:to>
      <xdr:col>68</xdr:col>
      <xdr:colOff>203200</xdr:colOff>
      <xdr:row>42</xdr:row>
      <xdr:rowOff>68156</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4351000" y="7167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52933</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4020800" y="7253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129963</xdr:rowOff>
    </xdr:from>
    <xdr:to>
      <xdr:col>64</xdr:col>
      <xdr:colOff>152400</xdr:colOff>
      <xdr:row>42</xdr:row>
      <xdr:rowOff>60113</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3462000" y="715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44890</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3131800" y="7245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11854</xdr:rowOff>
    </xdr:from>
    <xdr:to>
      <xdr:col>81</xdr:col>
      <xdr:colOff>95250</xdr:colOff>
      <xdr:row>40</xdr:row>
      <xdr:rowOff>113454</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6967200" y="6869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28381</xdr:rowOff>
    </xdr:from>
    <xdr:ext cx="762000" cy="259045"/>
    <xdr:sp macro="" textlink="">
      <xdr:nvSpPr>
        <xdr:cNvPr id="401" name="公債費負担の状況該当値テキスト">
          <a:extLst>
            <a:ext uri="{FF2B5EF4-FFF2-40B4-BE49-F238E27FC236}">
              <a16:creationId xmlns:a16="http://schemas.microsoft.com/office/drawing/2014/main" id="{00000000-0008-0000-0300-000091010000}"/>
            </a:ext>
          </a:extLst>
        </xdr:cNvPr>
        <xdr:cNvSpPr txBox="1"/>
      </xdr:nvSpPr>
      <xdr:spPr>
        <a:xfrm>
          <a:off x="17106900" y="67149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19896</xdr:rowOff>
    </xdr:from>
    <xdr:to>
      <xdr:col>77</xdr:col>
      <xdr:colOff>95250</xdr:colOff>
      <xdr:row>40</xdr:row>
      <xdr:rowOff>121496</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6129000" y="6877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131673</xdr:rowOff>
    </xdr:from>
    <xdr:ext cx="7366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5798800" y="66467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27940</xdr:rowOff>
    </xdr:from>
    <xdr:to>
      <xdr:col>73</xdr:col>
      <xdr:colOff>44450</xdr:colOff>
      <xdr:row>40</xdr:row>
      <xdr:rowOff>129540</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5240000" y="688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139717</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909800" y="665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11854</xdr:rowOff>
    </xdr:from>
    <xdr:to>
      <xdr:col>68</xdr:col>
      <xdr:colOff>203200</xdr:colOff>
      <xdr:row>40</xdr:row>
      <xdr:rowOff>113454</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4351000" y="6869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123631</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020800" y="6638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35983</xdr:rowOff>
    </xdr:from>
    <xdr:to>
      <xdr:col>64</xdr:col>
      <xdr:colOff>152400</xdr:colOff>
      <xdr:row>40</xdr:row>
      <xdr:rowOff>137583</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3462000" y="689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147760</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131800" y="6662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毎年の地方債償還元利（公債費）が一定の水準となるよう、地方債の借入シミュレーションをしている。普通交付税措置率が高い事業から起債するようにし、充当可能基金も積み増していることも将来負担比率の軽減となっている。</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a:extLst>
            <a:ext uri="{FF2B5EF4-FFF2-40B4-BE49-F238E27FC236}">
              <a16:creationId xmlns:a16="http://schemas.microsoft.com/office/drawing/2014/main" id="{00000000-0008-0000-0300-0000B7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120106</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flipV="1">
          <a:off x="17018000" y="2313214"/>
          <a:ext cx="0" cy="15787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92183</xdr:rowOff>
    </xdr:from>
    <xdr:ext cx="762000" cy="259045"/>
    <xdr:sp macro="" textlink="">
      <xdr:nvSpPr>
        <xdr:cNvPr id="441" name="将来負担の状況最小値テキスト">
          <a:extLst>
            <a:ext uri="{FF2B5EF4-FFF2-40B4-BE49-F238E27FC236}">
              <a16:creationId xmlns:a16="http://schemas.microsoft.com/office/drawing/2014/main" id="{00000000-0008-0000-0300-0000B9010000}"/>
            </a:ext>
          </a:extLst>
        </xdr:cNvPr>
        <xdr:cNvSpPr txBox="1"/>
      </xdr:nvSpPr>
      <xdr:spPr>
        <a:xfrm>
          <a:off x="17106900" y="38640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120106</xdr:rowOff>
    </xdr:from>
    <xdr:to>
      <xdr:col>81</xdr:col>
      <xdr:colOff>133350</xdr:colOff>
      <xdr:row>22</xdr:row>
      <xdr:rowOff>120106</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3892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43" name="将来負担の状況最大値テキスト">
          <a:extLst>
            <a:ext uri="{FF2B5EF4-FFF2-40B4-BE49-F238E27FC236}">
              <a16:creationId xmlns:a16="http://schemas.microsoft.com/office/drawing/2014/main" id="{00000000-0008-0000-0300-0000BB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5641</xdr:rowOff>
    </xdr:from>
    <xdr:ext cx="762000" cy="259045"/>
    <xdr:sp macro="" textlink="">
      <xdr:nvSpPr>
        <xdr:cNvPr id="445" name="将来負担の状況平均値テキスト">
          <a:extLst>
            <a:ext uri="{FF2B5EF4-FFF2-40B4-BE49-F238E27FC236}">
              <a16:creationId xmlns:a16="http://schemas.microsoft.com/office/drawing/2014/main" id="{00000000-0008-0000-0300-0000BD010000}"/>
            </a:ext>
          </a:extLst>
        </xdr:cNvPr>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112849</xdr:rowOff>
    </xdr:from>
    <xdr:to>
      <xdr:col>77</xdr:col>
      <xdr:colOff>95250</xdr:colOff>
      <xdr:row>14</xdr:row>
      <xdr:rowOff>42999</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129000" y="2341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53176</xdr:rowOff>
    </xdr:from>
    <xdr:ext cx="7366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5798800" y="21105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19534</xdr:rowOff>
    </xdr:from>
    <xdr:to>
      <xdr:col>73</xdr:col>
      <xdr:colOff>44450</xdr:colOff>
      <xdr:row>14</xdr:row>
      <xdr:rowOff>121134</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5240000" y="2419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131311</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4909800" y="2188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69185</xdr:rowOff>
    </xdr:from>
    <xdr:to>
      <xdr:col>68</xdr:col>
      <xdr:colOff>203200</xdr:colOff>
      <xdr:row>13</xdr:row>
      <xdr:rowOff>170785</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4351000" y="2298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9512</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4020800" y="20669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33564</xdr:rowOff>
    </xdr:from>
    <xdr:to>
      <xdr:col>64</xdr:col>
      <xdr:colOff>152400</xdr:colOff>
      <xdr:row>13</xdr:row>
      <xdr:rowOff>135164</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145341</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沖縄県金武町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11,451
11,306
37.84
13,226,175
12,943,897
121,071
3,970,593
3,913,331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会計年度任用職員の報酬及び期末手当等で増加傾向である。雇用人数も他の市町村と比べても多いことが課題であり、事務量の見直しにより雇用人数の抑制に取り組む必要がある。</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69850</xdr:rowOff>
    </xdr:from>
    <xdr:to>
      <xdr:col>24</xdr:col>
      <xdr:colOff>25400</xdr:colOff>
      <xdr:row>40</xdr:row>
      <xdr:rowOff>123190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899150"/>
          <a:ext cx="0" cy="1082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95267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123190</xdr:rowOff>
    </xdr:from>
    <xdr:to>
      <xdr:col>24</xdr:col>
      <xdr:colOff>114300</xdr:colOff>
      <xdr:row>40</xdr:row>
      <xdr:rowOff>123190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6981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156227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6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69850</xdr:rowOff>
    </xdr:from>
    <xdr:to>
      <xdr:col>24</xdr:col>
      <xdr:colOff>114300</xdr:colOff>
      <xdr:row>34</xdr:row>
      <xdr:rowOff>69850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899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88900</xdr:rowOff>
    </xdr:from>
    <xdr:to>
      <xdr:col>24</xdr:col>
      <xdr:colOff>25400</xdr:colOff>
      <xdr:row>36</xdr:row>
      <xdr:rowOff>134620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626110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161307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59906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144780</xdr:rowOff>
    </xdr:from>
    <xdr:to>
      <xdr:col>24</xdr:col>
      <xdr:colOff>76200</xdr:colOff>
      <xdr:row>36</xdr:row>
      <xdr:rowOff>74930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145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88900</xdr:rowOff>
    </xdr:from>
    <xdr:to>
      <xdr:col>19</xdr:col>
      <xdr:colOff>187325</xdr:colOff>
      <xdr:row>36</xdr:row>
      <xdr:rowOff>168910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6261100"/>
          <a:ext cx="8890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129540</xdr:rowOff>
    </xdr:from>
    <xdr:to>
      <xdr:col>20</xdr:col>
      <xdr:colOff>38100</xdr:colOff>
      <xdr:row>36</xdr:row>
      <xdr:rowOff>59690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130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69867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58991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50800</xdr:rowOff>
    </xdr:from>
    <xdr:to>
      <xdr:col>15</xdr:col>
      <xdr:colOff>98425</xdr:colOff>
      <xdr:row>36</xdr:row>
      <xdr:rowOff>168910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6223000"/>
          <a:ext cx="889000" cy="118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34290</xdr:rowOff>
    </xdr:from>
    <xdr:to>
      <xdr:col>15</xdr:col>
      <xdr:colOff>149225</xdr:colOff>
      <xdr:row>36</xdr:row>
      <xdr:rowOff>135890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206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146067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5975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31750</xdr:rowOff>
    </xdr:from>
    <xdr:to>
      <xdr:col>11</xdr:col>
      <xdr:colOff>9525</xdr:colOff>
      <xdr:row>36</xdr:row>
      <xdr:rowOff>50800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2039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144780</xdr:rowOff>
    </xdr:from>
    <xdr:to>
      <xdr:col>11</xdr:col>
      <xdr:colOff>60325</xdr:colOff>
      <xdr:row>36</xdr:row>
      <xdr:rowOff>74930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145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85107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5914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137160</xdr:rowOff>
    </xdr:from>
    <xdr:to>
      <xdr:col>6</xdr:col>
      <xdr:colOff>171450</xdr:colOff>
      <xdr:row>36</xdr:row>
      <xdr:rowOff>67310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137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77487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5906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83820</xdr:rowOff>
    </xdr:from>
    <xdr:to>
      <xdr:col>24</xdr:col>
      <xdr:colOff>76200</xdr:colOff>
      <xdr:row>37</xdr:row>
      <xdr:rowOff>13970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25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55897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22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38100</xdr:rowOff>
    </xdr:from>
    <xdr:to>
      <xdr:col>20</xdr:col>
      <xdr:colOff>38100</xdr:colOff>
      <xdr:row>36</xdr:row>
      <xdr:rowOff>139700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21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124477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296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118110</xdr:rowOff>
    </xdr:from>
    <xdr:to>
      <xdr:col>15</xdr:col>
      <xdr:colOff>149225</xdr:colOff>
      <xdr:row>37</xdr:row>
      <xdr:rowOff>48260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290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33037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376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0</xdr:rowOff>
    </xdr:from>
    <xdr:to>
      <xdr:col>11</xdr:col>
      <xdr:colOff>60325</xdr:colOff>
      <xdr:row>36</xdr:row>
      <xdr:rowOff>101600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17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86377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25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152400</xdr:rowOff>
    </xdr:from>
    <xdr:to>
      <xdr:col>6</xdr:col>
      <xdr:colOff>171450</xdr:colOff>
      <xdr:row>36</xdr:row>
      <xdr:rowOff>82550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153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67327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令和４年度に開所した</a:t>
          </a:r>
          <a:r>
            <a:rPr kumimoji="1" lang="en-US" altLang="ja-JP" sz="1100">
              <a:solidFill>
                <a:schemeClr val="dk1"/>
              </a:solidFill>
              <a:effectLst/>
              <a:latin typeface="+mn-lt"/>
              <a:ea typeface="+mn-ea"/>
              <a:cs typeface="+mn-cs"/>
            </a:rPr>
            <a:t>KIN</a:t>
          </a:r>
          <a:r>
            <a:rPr kumimoji="1" lang="ja-JP" altLang="ja-JP" sz="1100">
              <a:solidFill>
                <a:schemeClr val="dk1"/>
              </a:solidFill>
              <a:effectLst/>
              <a:latin typeface="+mn-lt"/>
              <a:ea typeface="+mn-ea"/>
              <a:cs typeface="+mn-cs"/>
            </a:rPr>
            <a:t>サンライズビーチ海浜公園の指定管理料委託料や放課後学習支援の拡大のほか、物価高騰による給食材料費などの経費が影響している。</a:t>
          </a:r>
          <a:endParaRPr lang="ja-JP" altLang="ja-JP">
            <a:effectLst/>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69850</xdr:rowOff>
    </xdr:from>
    <xdr:to>
      <xdr:col>85</xdr:col>
      <xdr:colOff>66675</xdr:colOff>
      <xdr:row>22</xdr:row>
      <xdr:rowOff>69850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841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99077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99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127000</xdr:rowOff>
    </xdr:from>
    <xdr:to>
      <xdr:col>85</xdr:col>
      <xdr:colOff>66675</xdr:colOff>
      <xdr:row>20</xdr:row>
      <xdr:rowOff>127000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556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156227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413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12700</xdr:rowOff>
    </xdr:from>
    <xdr:to>
      <xdr:col>85</xdr:col>
      <xdr:colOff>66675</xdr:colOff>
      <xdr:row>19</xdr:row>
      <xdr:rowOff>12700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270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41927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128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127000</xdr:rowOff>
    </xdr:from>
    <xdr:to>
      <xdr:col>85</xdr:col>
      <xdr:colOff>66675</xdr:colOff>
      <xdr:row>15</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698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556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12700</xdr:rowOff>
    </xdr:from>
    <xdr:to>
      <xdr:col>85</xdr:col>
      <xdr:colOff>66675</xdr:colOff>
      <xdr:row>14</xdr:row>
      <xdr:rowOff>12700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41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41927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27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69850</xdr:rowOff>
    </xdr:from>
    <xdr:to>
      <xdr:col>85</xdr:col>
      <xdr:colOff>66675</xdr:colOff>
      <xdr:row>12</xdr:row>
      <xdr:rowOff>69850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2127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99077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985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4" name="テキスト ボックス 123">
          <a:extLst>
            <a:ext uri="{FF2B5EF4-FFF2-40B4-BE49-F238E27FC236}">
              <a16:creationId xmlns:a16="http://schemas.microsoft.com/office/drawing/2014/main" id="{00000000-0008-0000-0400-00007C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5" name="物件費グラフ枠">
          <a:extLst>
            <a:ext uri="{FF2B5EF4-FFF2-40B4-BE49-F238E27FC236}">
              <a16:creationId xmlns:a16="http://schemas.microsoft.com/office/drawing/2014/main" id="{00000000-0008-0000-0400-00007D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31750</xdr:rowOff>
    </xdr:from>
    <xdr:to>
      <xdr:col>82</xdr:col>
      <xdr:colOff>107950</xdr:colOff>
      <xdr:row>21</xdr:row>
      <xdr:rowOff>69850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flipV="1">
          <a:off x="16510000" y="22606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41927</xdr:rowOff>
    </xdr:from>
    <xdr:ext cx="762000" cy="259045"/>
    <xdr:sp macro="" textlink="">
      <xdr:nvSpPr>
        <xdr:cNvPr id="127" name="物件費最小値テキスト">
          <a:extLst>
            <a:ext uri="{FF2B5EF4-FFF2-40B4-BE49-F238E27FC236}">
              <a16:creationId xmlns:a16="http://schemas.microsoft.com/office/drawing/2014/main" id="{00000000-0008-0000-0400-00007F000000}"/>
            </a:ext>
          </a:extLst>
        </xdr:cNvPr>
        <xdr:cNvSpPr txBox="1"/>
      </xdr:nvSpPr>
      <xdr:spPr>
        <a:xfrm>
          <a:off x="16598900" y="364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69850</xdr:rowOff>
    </xdr:from>
    <xdr:to>
      <xdr:col>82</xdr:col>
      <xdr:colOff>196850</xdr:colOff>
      <xdr:row>21</xdr:row>
      <xdr:rowOff>69850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3670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118127</xdr:rowOff>
    </xdr:from>
    <xdr:ext cx="762000" cy="259045"/>
    <xdr:sp macro="" textlink="">
      <xdr:nvSpPr>
        <xdr:cNvPr id="129" name="物件費最大値テキスト">
          <a:extLst>
            <a:ext uri="{FF2B5EF4-FFF2-40B4-BE49-F238E27FC236}">
              <a16:creationId xmlns:a16="http://schemas.microsoft.com/office/drawing/2014/main" id="{00000000-0008-0000-0400-000081000000}"/>
            </a:ext>
          </a:extLst>
        </xdr:cNvPr>
        <xdr:cNvSpPr txBox="1"/>
      </xdr:nvSpPr>
      <xdr:spPr>
        <a:xfrm>
          <a:off x="16598900" y="20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31750</xdr:rowOff>
    </xdr:from>
    <xdr:to>
      <xdr:col>82</xdr:col>
      <xdr:colOff>196850</xdr:colOff>
      <xdr:row>13</xdr:row>
      <xdr:rowOff>31750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6421100" y="2260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88900</xdr:rowOff>
    </xdr:from>
    <xdr:to>
      <xdr:col>82</xdr:col>
      <xdr:colOff>107950</xdr:colOff>
      <xdr:row>18</xdr:row>
      <xdr:rowOff>88900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5671800" y="3003550"/>
          <a:ext cx="8382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140352</xdr:rowOff>
    </xdr:from>
    <xdr:ext cx="762000" cy="259045"/>
    <xdr:sp macro="" textlink="">
      <xdr:nvSpPr>
        <xdr:cNvPr id="132" name="物件費平均値テキスト">
          <a:extLst>
            <a:ext uri="{FF2B5EF4-FFF2-40B4-BE49-F238E27FC236}">
              <a16:creationId xmlns:a16="http://schemas.microsoft.com/office/drawing/2014/main" id="{00000000-0008-0000-0400-000084000000}"/>
            </a:ext>
          </a:extLst>
        </xdr:cNvPr>
        <xdr:cNvSpPr txBox="1"/>
      </xdr:nvSpPr>
      <xdr:spPr>
        <a:xfrm>
          <a:off x="16598900" y="27121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123825</xdr:rowOff>
    </xdr:from>
    <xdr:to>
      <xdr:col>82</xdr:col>
      <xdr:colOff>158750</xdr:colOff>
      <xdr:row>17</xdr:row>
      <xdr:rowOff>53975</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6459200" y="2867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88900</xdr:rowOff>
    </xdr:from>
    <xdr:to>
      <xdr:col>78</xdr:col>
      <xdr:colOff>69850</xdr:colOff>
      <xdr:row>18</xdr:row>
      <xdr:rowOff>12700</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flipV="1">
          <a:off x="14782800" y="300355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161925</xdr:rowOff>
    </xdr:from>
    <xdr:to>
      <xdr:col>78</xdr:col>
      <xdr:colOff>120650</xdr:colOff>
      <xdr:row>16</xdr:row>
      <xdr:rowOff>92075</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5621000" y="2733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102252</xdr:rowOff>
    </xdr:from>
    <xdr:ext cx="7366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5290800" y="25025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12700</xdr:rowOff>
    </xdr:from>
    <xdr:to>
      <xdr:col>73</xdr:col>
      <xdr:colOff>180975</xdr:colOff>
      <xdr:row>19</xdr:row>
      <xdr:rowOff>79375</xdr:rowOff>
    </xdr:to>
    <xdr:cxnSp macro="">
      <xdr:nvCxnSpPr>
        <xdr:cNvPr id="137" name="直線コネクタ 136">
          <a:extLst>
            <a:ext uri="{FF2B5EF4-FFF2-40B4-BE49-F238E27FC236}">
              <a16:creationId xmlns:a16="http://schemas.microsoft.com/office/drawing/2014/main" id="{00000000-0008-0000-0400-000089000000}"/>
            </a:ext>
          </a:extLst>
        </xdr:cNvPr>
        <xdr:cNvCxnSpPr/>
      </xdr:nvCxnSpPr>
      <xdr:spPr>
        <a:xfrm flipV="1">
          <a:off x="13893800" y="3098800"/>
          <a:ext cx="889000" cy="238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28575</xdr:rowOff>
    </xdr:from>
    <xdr:to>
      <xdr:col>74</xdr:col>
      <xdr:colOff>31750</xdr:colOff>
      <xdr:row>16</xdr:row>
      <xdr:rowOff>130175</xdr:rowOff>
    </xdr:to>
    <xdr:sp macro="" textlink="">
      <xdr:nvSpPr>
        <xdr:cNvPr id="138" name="フローチャート: 判断 137">
          <a:extLst>
            <a:ext uri="{FF2B5EF4-FFF2-40B4-BE49-F238E27FC236}">
              <a16:creationId xmlns:a16="http://schemas.microsoft.com/office/drawing/2014/main" id="{00000000-0008-0000-0400-00008A000000}"/>
            </a:ext>
          </a:extLst>
        </xdr:cNvPr>
        <xdr:cNvSpPr/>
      </xdr:nvSpPr>
      <xdr:spPr>
        <a:xfrm>
          <a:off x="14732000" y="2771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140352</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4401800" y="2540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19</xdr:row>
      <xdr:rowOff>79375</xdr:rowOff>
    </xdr:from>
    <xdr:to>
      <xdr:col>69</xdr:col>
      <xdr:colOff>92075</xdr:colOff>
      <xdr:row>20</xdr:row>
      <xdr:rowOff>107950</xdr:rowOff>
    </xdr:to>
    <xdr:cxnSp macro="">
      <xdr:nvCxnSpPr>
        <xdr:cNvPr id="140" name="直線コネクタ 139">
          <a:extLst>
            <a:ext uri="{FF2B5EF4-FFF2-40B4-BE49-F238E27FC236}">
              <a16:creationId xmlns:a16="http://schemas.microsoft.com/office/drawing/2014/main" id="{00000000-0008-0000-0400-00008C000000}"/>
            </a:ext>
          </a:extLst>
        </xdr:cNvPr>
        <xdr:cNvCxnSpPr/>
      </xdr:nvCxnSpPr>
      <xdr:spPr>
        <a:xfrm flipV="1">
          <a:off x="13004800" y="3336925"/>
          <a:ext cx="889000" cy="200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0</xdr:rowOff>
    </xdr:from>
    <xdr:to>
      <xdr:col>69</xdr:col>
      <xdr:colOff>142875</xdr:colOff>
      <xdr:row>17</xdr:row>
      <xdr:rowOff>101600</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3843000" y="2914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111777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512800" y="2683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161925</xdr:rowOff>
    </xdr:from>
    <xdr:to>
      <xdr:col>65</xdr:col>
      <xdr:colOff>53975</xdr:colOff>
      <xdr:row>17</xdr:row>
      <xdr:rowOff>92075</xdr:rowOff>
    </xdr:to>
    <xdr:sp macro="" textlink="">
      <xdr:nvSpPr>
        <xdr:cNvPr id="143" name="フローチャート: 判断 142">
          <a:extLst>
            <a:ext uri="{FF2B5EF4-FFF2-40B4-BE49-F238E27FC236}">
              <a16:creationId xmlns:a16="http://schemas.microsoft.com/office/drawing/2014/main" id="{00000000-0008-0000-0400-00008F000000}"/>
            </a:ext>
          </a:extLst>
        </xdr:cNvPr>
        <xdr:cNvSpPr/>
      </xdr:nvSpPr>
      <xdr:spPr>
        <a:xfrm>
          <a:off x="12954000" y="2905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102252</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2623800" y="2674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38100</xdr:rowOff>
    </xdr:from>
    <xdr:to>
      <xdr:col>82</xdr:col>
      <xdr:colOff>158750</xdr:colOff>
      <xdr:row>18</xdr:row>
      <xdr:rowOff>139700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6459200" y="312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18</xdr:row>
      <xdr:rowOff>10177</xdr:rowOff>
    </xdr:from>
    <xdr:ext cx="762000" cy="259045"/>
    <xdr:sp macro="" textlink="">
      <xdr:nvSpPr>
        <xdr:cNvPr id="151" name="物件費該当値テキスト">
          <a:extLst>
            <a:ext uri="{FF2B5EF4-FFF2-40B4-BE49-F238E27FC236}">
              <a16:creationId xmlns:a16="http://schemas.microsoft.com/office/drawing/2014/main" id="{00000000-0008-0000-0400-000097000000}"/>
            </a:ext>
          </a:extLst>
        </xdr:cNvPr>
        <xdr:cNvSpPr txBox="1"/>
      </xdr:nvSpPr>
      <xdr:spPr>
        <a:xfrm>
          <a:off x="16598900" y="309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38100</xdr:rowOff>
    </xdr:from>
    <xdr:to>
      <xdr:col>78</xdr:col>
      <xdr:colOff>120650</xdr:colOff>
      <xdr:row>17</xdr:row>
      <xdr:rowOff>139700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5621000" y="2952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124477</xdr:rowOff>
    </xdr:from>
    <xdr:ext cx="7366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5290800" y="3039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133350</xdr:rowOff>
    </xdr:from>
    <xdr:to>
      <xdr:col>74</xdr:col>
      <xdr:colOff>31750</xdr:colOff>
      <xdr:row>18</xdr:row>
      <xdr:rowOff>63500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4732000" y="304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48277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4401800" y="313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19</xdr:row>
      <xdr:rowOff>28575</xdr:rowOff>
    </xdr:from>
    <xdr:to>
      <xdr:col>69</xdr:col>
      <xdr:colOff>142875</xdr:colOff>
      <xdr:row>19</xdr:row>
      <xdr:rowOff>130175</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3843000" y="3286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19</xdr:row>
      <xdr:rowOff>114952</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3512800" y="3372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20</xdr:row>
      <xdr:rowOff>57150</xdr:rowOff>
    </xdr:from>
    <xdr:to>
      <xdr:col>65</xdr:col>
      <xdr:colOff>53975</xdr:colOff>
      <xdr:row>20</xdr:row>
      <xdr:rowOff>158750</xdr:rowOff>
    </xdr:to>
    <xdr:sp macro="" textlink="">
      <xdr:nvSpPr>
        <xdr:cNvPr id="158" name="楕円 157">
          <a:extLst>
            <a:ext uri="{FF2B5EF4-FFF2-40B4-BE49-F238E27FC236}">
              <a16:creationId xmlns:a16="http://schemas.microsoft.com/office/drawing/2014/main" id="{00000000-0008-0000-0400-00009E000000}"/>
            </a:ext>
          </a:extLst>
        </xdr:cNvPr>
        <xdr:cNvSpPr/>
      </xdr:nvSpPr>
      <xdr:spPr>
        <a:xfrm>
          <a:off x="12954000" y="348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20</xdr:row>
      <xdr:rowOff>143527</xdr:rowOff>
    </xdr:from>
    <xdr:ext cx="762000" cy="259045"/>
    <xdr:sp macro="" textlink="">
      <xdr:nvSpPr>
        <xdr:cNvPr id="159" name="テキスト ボックス 158">
          <a:extLst>
            <a:ext uri="{FF2B5EF4-FFF2-40B4-BE49-F238E27FC236}">
              <a16:creationId xmlns:a16="http://schemas.microsoft.com/office/drawing/2014/main" id="{00000000-0008-0000-0400-00009F000000}"/>
            </a:ext>
          </a:extLst>
        </xdr:cNvPr>
        <xdr:cNvSpPr txBox="1"/>
      </xdr:nvSpPr>
      <xdr:spPr>
        <a:xfrm>
          <a:off x="12623800" y="357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8" name="正方形/長方形 167">
          <a:extLst>
            <a:ext uri="{FF2B5EF4-FFF2-40B4-BE49-F238E27FC236}">
              <a16:creationId xmlns:a16="http://schemas.microsoft.com/office/drawing/2014/main" id="{00000000-0008-0000-0400-0000A8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9" name="正方形/長方形 168">
          <a:extLst>
            <a:ext uri="{FF2B5EF4-FFF2-40B4-BE49-F238E27FC236}">
              <a16:creationId xmlns:a16="http://schemas.microsoft.com/office/drawing/2014/main" id="{00000000-0008-0000-0400-0000A9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こども医療費助成事業に係る県の補助範囲が拡大され、町負担が減少したことにより、</a:t>
          </a:r>
          <a:r>
            <a:rPr kumimoji="1" lang="en-US" altLang="ja-JP" sz="1100">
              <a:solidFill>
                <a:schemeClr val="dk1"/>
              </a:solidFill>
              <a:effectLst/>
              <a:latin typeface="+mn-lt"/>
              <a:ea typeface="+mn-ea"/>
              <a:cs typeface="+mn-cs"/>
            </a:rPr>
            <a:t>0.1</a:t>
          </a:r>
          <a:r>
            <a:rPr kumimoji="1" lang="ja-JP" altLang="ja-JP" sz="1100">
              <a:solidFill>
                <a:schemeClr val="dk1"/>
              </a:solidFill>
              <a:effectLst/>
              <a:latin typeface="+mn-lt"/>
              <a:ea typeface="+mn-ea"/>
              <a:cs typeface="+mn-cs"/>
            </a:rPr>
            <a:t>％減少している。</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5" name="テキスト ボックス 184">
          <a:extLst>
            <a:ext uri="{FF2B5EF4-FFF2-40B4-BE49-F238E27FC236}">
              <a16:creationId xmlns:a16="http://schemas.microsoft.com/office/drawing/2014/main" id="{00000000-0008-0000-0400-0000B9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87" name="扶助費グラフ枠">
          <a:extLst>
            <a:ext uri="{FF2B5EF4-FFF2-40B4-BE49-F238E27FC236}">
              <a16:creationId xmlns:a16="http://schemas.microsoft.com/office/drawing/2014/main" id="{00000000-0008-0000-0400-0000BB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113393</xdr:rowOff>
    </xdr:from>
    <xdr:to>
      <xdr:col>24</xdr:col>
      <xdr:colOff>25400</xdr:colOff>
      <xdr:row>61</xdr:row>
      <xdr:rowOff>15422</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flipV="1">
          <a:off x="4826000" y="9200243"/>
          <a:ext cx="0" cy="12736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158949</xdr:rowOff>
    </xdr:from>
    <xdr:ext cx="762000" cy="259045"/>
    <xdr:sp macro="" textlink="">
      <xdr:nvSpPr>
        <xdr:cNvPr id="189" name="扶助費最小値テキスト">
          <a:extLst>
            <a:ext uri="{FF2B5EF4-FFF2-40B4-BE49-F238E27FC236}">
              <a16:creationId xmlns:a16="http://schemas.microsoft.com/office/drawing/2014/main" id="{00000000-0008-0000-0400-0000BD000000}"/>
            </a:ext>
          </a:extLst>
        </xdr:cNvPr>
        <xdr:cNvSpPr txBox="1"/>
      </xdr:nvSpPr>
      <xdr:spPr>
        <a:xfrm>
          <a:off x="4914900" y="10445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15422</xdr:rowOff>
    </xdr:from>
    <xdr:to>
      <xdr:col>24</xdr:col>
      <xdr:colOff>114300</xdr:colOff>
      <xdr:row>61</xdr:row>
      <xdr:rowOff>15422</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a:off x="4737100" y="10473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28320</xdr:rowOff>
    </xdr:from>
    <xdr:ext cx="762000" cy="259045"/>
    <xdr:sp macro="" textlink="">
      <xdr:nvSpPr>
        <xdr:cNvPr id="191" name="扶助費最大値テキスト">
          <a:extLst>
            <a:ext uri="{FF2B5EF4-FFF2-40B4-BE49-F238E27FC236}">
              <a16:creationId xmlns:a16="http://schemas.microsoft.com/office/drawing/2014/main" id="{00000000-0008-0000-0400-0000BF000000}"/>
            </a:ext>
          </a:extLst>
        </xdr:cNvPr>
        <xdr:cNvSpPr txBox="1"/>
      </xdr:nvSpPr>
      <xdr:spPr>
        <a:xfrm>
          <a:off x="4914900" y="8943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113393</xdr:rowOff>
    </xdr:from>
    <xdr:to>
      <xdr:col>24</xdr:col>
      <xdr:colOff>114300</xdr:colOff>
      <xdr:row>53</xdr:row>
      <xdr:rowOff>113393</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a:off x="4737100" y="9200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56243</xdr:rowOff>
    </xdr:from>
    <xdr:to>
      <xdr:col>24</xdr:col>
      <xdr:colOff>25400</xdr:colOff>
      <xdr:row>56</xdr:row>
      <xdr:rowOff>67128</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flipV="1">
          <a:off x="3987800" y="9657443"/>
          <a:ext cx="8382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159855</xdr:rowOff>
    </xdr:from>
    <xdr:ext cx="762000" cy="259045"/>
    <xdr:sp macro="" textlink="">
      <xdr:nvSpPr>
        <xdr:cNvPr id="194" name="扶助費平均値テキスト">
          <a:extLst>
            <a:ext uri="{FF2B5EF4-FFF2-40B4-BE49-F238E27FC236}">
              <a16:creationId xmlns:a16="http://schemas.microsoft.com/office/drawing/2014/main" id="{00000000-0008-0000-0400-0000C2000000}"/>
            </a:ext>
          </a:extLst>
        </xdr:cNvPr>
        <xdr:cNvSpPr txBox="1"/>
      </xdr:nvSpPr>
      <xdr:spPr>
        <a:xfrm>
          <a:off x="4914900" y="95896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16328</xdr:rowOff>
    </xdr:from>
    <xdr:to>
      <xdr:col>24</xdr:col>
      <xdr:colOff>76200</xdr:colOff>
      <xdr:row>56</xdr:row>
      <xdr:rowOff>117928</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4775200" y="9617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67128</xdr:rowOff>
    </xdr:from>
    <xdr:to>
      <xdr:col>19</xdr:col>
      <xdr:colOff>187325</xdr:colOff>
      <xdr:row>56</xdr:row>
      <xdr:rowOff>99785</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flipV="1">
          <a:off x="3098800" y="9668328"/>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5443</xdr:rowOff>
    </xdr:from>
    <xdr:to>
      <xdr:col>20</xdr:col>
      <xdr:colOff>38100</xdr:colOff>
      <xdr:row>56</xdr:row>
      <xdr:rowOff>107043</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3937000" y="960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117220</xdr:rowOff>
    </xdr:from>
    <xdr:ext cx="7366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3606800" y="93755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99785</xdr:rowOff>
    </xdr:from>
    <xdr:to>
      <xdr:col>15</xdr:col>
      <xdr:colOff>98425</xdr:colOff>
      <xdr:row>56</xdr:row>
      <xdr:rowOff>154215</xdr:rowOff>
    </xdr:to>
    <xdr:cxnSp macro="">
      <xdr:nvCxnSpPr>
        <xdr:cNvPr id="199" name="直線コネクタ 198">
          <a:extLst>
            <a:ext uri="{FF2B5EF4-FFF2-40B4-BE49-F238E27FC236}">
              <a16:creationId xmlns:a16="http://schemas.microsoft.com/office/drawing/2014/main" id="{00000000-0008-0000-0400-0000C7000000}"/>
            </a:ext>
          </a:extLst>
        </xdr:cNvPr>
        <xdr:cNvCxnSpPr/>
      </xdr:nvCxnSpPr>
      <xdr:spPr>
        <a:xfrm flipV="1">
          <a:off x="2209800" y="9700985"/>
          <a:ext cx="889000" cy="54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38100</xdr:rowOff>
    </xdr:from>
    <xdr:to>
      <xdr:col>15</xdr:col>
      <xdr:colOff>149225</xdr:colOff>
      <xdr:row>56</xdr:row>
      <xdr:rowOff>139700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3048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149877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27178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67128</xdr:rowOff>
    </xdr:from>
    <xdr:to>
      <xdr:col>11</xdr:col>
      <xdr:colOff>9525</xdr:colOff>
      <xdr:row>56</xdr:row>
      <xdr:rowOff>154215</xdr:rowOff>
    </xdr:to>
    <xdr:cxnSp macro="">
      <xdr:nvCxnSpPr>
        <xdr:cNvPr id="202" name="直線コネクタ 201">
          <a:extLst>
            <a:ext uri="{FF2B5EF4-FFF2-40B4-BE49-F238E27FC236}">
              <a16:creationId xmlns:a16="http://schemas.microsoft.com/office/drawing/2014/main" id="{00000000-0008-0000-0400-0000CA000000}"/>
            </a:ext>
          </a:extLst>
        </xdr:cNvPr>
        <xdr:cNvCxnSpPr/>
      </xdr:nvCxnSpPr>
      <xdr:spPr>
        <a:xfrm>
          <a:off x="1320800" y="9668328"/>
          <a:ext cx="889000" cy="87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114300</xdr:rowOff>
    </xdr:from>
    <xdr:to>
      <xdr:col>11</xdr:col>
      <xdr:colOff>60325</xdr:colOff>
      <xdr:row>57</xdr:row>
      <xdr:rowOff>44450</xdr:rowOff>
    </xdr:to>
    <xdr:sp macro="" textlink="">
      <xdr:nvSpPr>
        <xdr:cNvPr id="203" name="フローチャート: 判断 202">
          <a:extLst>
            <a:ext uri="{FF2B5EF4-FFF2-40B4-BE49-F238E27FC236}">
              <a16:creationId xmlns:a16="http://schemas.microsoft.com/office/drawing/2014/main" id="{00000000-0008-0000-0400-0000CB000000}"/>
            </a:ext>
          </a:extLst>
        </xdr:cNvPr>
        <xdr:cNvSpPr/>
      </xdr:nvSpPr>
      <xdr:spPr>
        <a:xfrm>
          <a:off x="2159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29227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1828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92528</xdr:rowOff>
    </xdr:from>
    <xdr:to>
      <xdr:col>6</xdr:col>
      <xdr:colOff>171450</xdr:colOff>
      <xdr:row>57</xdr:row>
      <xdr:rowOff>22678</xdr:rowOff>
    </xdr:to>
    <xdr:sp macro="" textlink="">
      <xdr:nvSpPr>
        <xdr:cNvPr id="205" name="フローチャート: 判断 204">
          <a:extLst>
            <a:ext uri="{FF2B5EF4-FFF2-40B4-BE49-F238E27FC236}">
              <a16:creationId xmlns:a16="http://schemas.microsoft.com/office/drawing/2014/main" id="{00000000-0008-0000-0400-0000CD000000}"/>
            </a:ext>
          </a:extLst>
        </xdr:cNvPr>
        <xdr:cNvSpPr/>
      </xdr:nvSpPr>
      <xdr:spPr>
        <a:xfrm>
          <a:off x="1270000" y="9693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7455</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939800" y="978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1" name="テキスト ボックス 210">
          <a:extLst>
            <a:ext uri="{FF2B5EF4-FFF2-40B4-BE49-F238E27FC236}">
              <a16:creationId xmlns:a16="http://schemas.microsoft.com/office/drawing/2014/main" id="{00000000-0008-0000-0400-0000D3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5443</xdr:rowOff>
    </xdr:from>
    <xdr:to>
      <xdr:col>24</xdr:col>
      <xdr:colOff>76200</xdr:colOff>
      <xdr:row>56</xdr:row>
      <xdr:rowOff>107043</xdr:rowOff>
    </xdr:to>
    <xdr:sp macro="" textlink="">
      <xdr:nvSpPr>
        <xdr:cNvPr id="212" name="楕円 211">
          <a:extLst>
            <a:ext uri="{FF2B5EF4-FFF2-40B4-BE49-F238E27FC236}">
              <a16:creationId xmlns:a16="http://schemas.microsoft.com/office/drawing/2014/main" id="{00000000-0008-0000-0400-0000D4000000}"/>
            </a:ext>
          </a:extLst>
        </xdr:cNvPr>
        <xdr:cNvSpPr/>
      </xdr:nvSpPr>
      <xdr:spPr>
        <a:xfrm>
          <a:off x="4775200" y="9606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21970</xdr:rowOff>
    </xdr:from>
    <xdr:ext cx="762000" cy="259045"/>
    <xdr:sp macro="" textlink="">
      <xdr:nvSpPr>
        <xdr:cNvPr id="213" name="扶助費該当値テキスト">
          <a:extLst>
            <a:ext uri="{FF2B5EF4-FFF2-40B4-BE49-F238E27FC236}">
              <a16:creationId xmlns:a16="http://schemas.microsoft.com/office/drawing/2014/main" id="{00000000-0008-0000-0400-0000D5000000}"/>
            </a:ext>
          </a:extLst>
        </xdr:cNvPr>
        <xdr:cNvSpPr txBox="1"/>
      </xdr:nvSpPr>
      <xdr:spPr>
        <a:xfrm>
          <a:off x="4914900" y="9451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16328</xdr:rowOff>
    </xdr:from>
    <xdr:to>
      <xdr:col>20</xdr:col>
      <xdr:colOff>38100</xdr:colOff>
      <xdr:row>56</xdr:row>
      <xdr:rowOff>117928</xdr:rowOff>
    </xdr:to>
    <xdr:sp macro="" textlink="">
      <xdr:nvSpPr>
        <xdr:cNvPr id="214" name="楕円 213">
          <a:extLst>
            <a:ext uri="{FF2B5EF4-FFF2-40B4-BE49-F238E27FC236}">
              <a16:creationId xmlns:a16="http://schemas.microsoft.com/office/drawing/2014/main" id="{00000000-0008-0000-0400-0000D6000000}"/>
            </a:ext>
          </a:extLst>
        </xdr:cNvPr>
        <xdr:cNvSpPr/>
      </xdr:nvSpPr>
      <xdr:spPr>
        <a:xfrm>
          <a:off x="3937000" y="9617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102705</xdr:rowOff>
    </xdr:from>
    <xdr:ext cx="736600" cy="259045"/>
    <xdr:sp macro="" textlink="">
      <xdr:nvSpPr>
        <xdr:cNvPr id="215" name="テキスト ボックス 214">
          <a:extLst>
            <a:ext uri="{FF2B5EF4-FFF2-40B4-BE49-F238E27FC236}">
              <a16:creationId xmlns:a16="http://schemas.microsoft.com/office/drawing/2014/main" id="{00000000-0008-0000-0400-0000D7000000}"/>
            </a:ext>
          </a:extLst>
        </xdr:cNvPr>
        <xdr:cNvSpPr txBox="1"/>
      </xdr:nvSpPr>
      <xdr:spPr>
        <a:xfrm>
          <a:off x="3606800" y="97039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48985</xdr:rowOff>
    </xdr:from>
    <xdr:to>
      <xdr:col>15</xdr:col>
      <xdr:colOff>149225</xdr:colOff>
      <xdr:row>56</xdr:row>
      <xdr:rowOff>150585</xdr:rowOff>
    </xdr:to>
    <xdr:sp macro="" textlink="">
      <xdr:nvSpPr>
        <xdr:cNvPr id="216" name="楕円 215">
          <a:extLst>
            <a:ext uri="{FF2B5EF4-FFF2-40B4-BE49-F238E27FC236}">
              <a16:creationId xmlns:a16="http://schemas.microsoft.com/office/drawing/2014/main" id="{00000000-0008-0000-0400-0000D8000000}"/>
            </a:ext>
          </a:extLst>
        </xdr:cNvPr>
        <xdr:cNvSpPr/>
      </xdr:nvSpPr>
      <xdr:spPr>
        <a:xfrm>
          <a:off x="3048000" y="9650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135362</xdr:rowOff>
    </xdr:from>
    <xdr:ext cx="762000" cy="259045"/>
    <xdr:sp macro="" textlink="">
      <xdr:nvSpPr>
        <xdr:cNvPr id="217" name="テキスト ボックス 216">
          <a:extLst>
            <a:ext uri="{FF2B5EF4-FFF2-40B4-BE49-F238E27FC236}">
              <a16:creationId xmlns:a16="http://schemas.microsoft.com/office/drawing/2014/main" id="{00000000-0008-0000-0400-0000D9000000}"/>
            </a:ext>
          </a:extLst>
        </xdr:cNvPr>
        <xdr:cNvSpPr txBox="1"/>
      </xdr:nvSpPr>
      <xdr:spPr>
        <a:xfrm>
          <a:off x="2717800" y="9736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103415</xdr:rowOff>
    </xdr:from>
    <xdr:to>
      <xdr:col>11</xdr:col>
      <xdr:colOff>60325</xdr:colOff>
      <xdr:row>57</xdr:row>
      <xdr:rowOff>33565</xdr:rowOff>
    </xdr:to>
    <xdr:sp macro="" textlink="">
      <xdr:nvSpPr>
        <xdr:cNvPr id="218" name="楕円 217">
          <a:extLst>
            <a:ext uri="{FF2B5EF4-FFF2-40B4-BE49-F238E27FC236}">
              <a16:creationId xmlns:a16="http://schemas.microsoft.com/office/drawing/2014/main" id="{00000000-0008-0000-0400-0000DA000000}"/>
            </a:ext>
          </a:extLst>
        </xdr:cNvPr>
        <xdr:cNvSpPr/>
      </xdr:nvSpPr>
      <xdr:spPr>
        <a:xfrm>
          <a:off x="2159000" y="9704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43742</xdr:rowOff>
    </xdr:from>
    <xdr:ext cx="762000" cy="259045"/>
    <xdr:sp macro="" textlink="">
      <xdr:nvSpPr>
        <xdr:cNvPr id="219" name="テキスト ボックス 218">
          <a:extLst>
            <a:ext uri="{FF2B5EF4-FFF2-40B4-BE49-F238E27FC236}">
              <a16:creationId xmlns:a16="http://schemas.microsoft.com/office/drawing/2014/main" id="{00000000-0008-0000-0400-0000DB000000}"/>
            </a:ext>
          </a:extLst>
        </xdr:cNvPr>
        <xdr:cNvSpPr txBox="1"/>
      </xdr:nvSpPr>
      <xdr:spPr>
        <a:xfrm>
          <a:off x="1828800" y="9473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16328</xdr:rowOff>
    </xdr:from>
    <xdr:to>
      <xdr:col>6</xdr:col>
      <xdr:colOff>171450</xdr:colOff>
      <xdr:row>56</xdr:row>
      <xdr:rowOff>117928</xdr:rowOff>
    </xdr:to>
    <xdr:sp macro="" textlink="">
      <xdr:nvSpPr>
        <xdr:cNvPr id="220" name="楕円 219">
          <a:extLst>
            <a:ext uri="{FF2B5EF4-FFF2-40B4-BE49-F238E27FC236}">
              <a16:creationId xmlns:a16="http://schemas.microsoft.com/office/drawing/2014/main" id="{00000000-0008-0000-0400-0000DC000000}"/>
            </a:ext>
          </a:extLst>
        </xdr:cNvPr>
        <xdr:cNvSpPr/>
      </xdr:nvSpPr>
      <xdr:spPr>
        <a:xfrm>
          <a:off x="1270000" y="9617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128105</xdr:rowOff>
    </xdr:from>
    <xdr:ext cx="762000" cy="259045"/>
    <xdr:sp macro="" textlink="">
      <xdr:nvSpPr>
        <xdr:cNvPr id="221" name="テキスト ボックス 220">
          <a:extLst>
            <a:ext uri="{FF2B5EF4-FFF2-40B4-BE49-F238E27FC236}">
              <a16:creationId xmlns:a16="http://schemas.microsoft.com/office/drawing/2014/main" id="{00000000-0008-0000-0400-0000DD000000}"/>
            </a:ext>
          </a:extLst>
        </xdr:cNvPr>
        <xdr:cNvSpPr txBox="1"/>
      </xdr:nvSpPr>
      <xdr:spPr>
        <a:xfrm>
          <a:off x="939800" y="9386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9" name="正方形/長方形 228">
          <a:extLst>
            <a:ext uri="{FF2B5EF4-FFF2-40B4-BE49-F238E27FC236}">
              <a16:creationId xmlns:a16="http://schemas.microsoft.com/office/drawing/2014/main" id="{00000000-0008-0000-0400-0000E5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30" name="正方形/長方形 229">
          <a:extLst>
            <a:ext uri="{FF2B5EF4-FFF2-40B4-BE49-F238E27FC236}">
              <a16:creationId xmlns:a16="http://schemas.microsoft.com/office/drawing/2014/main" id="{00000000-0008-0000-0400-0000E6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1" name="正方形/長方形 230">
          <a:extLst>
            <a:ext uri="{FF2B5EF4-FFF2-40B4-BE49-F238E27FC236}">
              <a16:creationId xmlns:a16="http://schemas.microsoft.com/office/drawing/2014/main" id="{00000000-0008-0000-0400-0000E7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特別会計への繰出金において、国民健康保険事業特別会計への法定外繰出や下水道事業特別会計への繰出が増加している。</a:t>
          </a:r>
          <a:endParaRPr lang="ja-JP" altLang="ja-JP">
            <a:effectLst/>
          </a:endParaRPr>
        </a:p>
        <a:p>
          <a:r>
            <a:rPr kumimoji="1" lang="ja-JP" altLang="ja-JP" sz="1100">
              <a:solidFill>
                <a:schemeClr val="dk1"/>
              </a:solidFill>
              <a:effectLst/>
              <a:latin typeface="+mn-lt"/>
              <a:ea typeface="+mn-ea"/>
              <a:cs typeface="+mn-cs"/>
            </a:rPr>
            <a:t>　国民健康保険事業の保険税の適正化、下水道事業における接続率の向上が必要となっている。</a:t>
          </a:r>
          <a:endParaRPr lang="ja-JP" altLang="ja-JP">
            <a:effectLst/>
          </a:endParaRPr>
        </a:p>
      </xdr:txBody>
    </xdr:sp>
    <xdr:clientData/>
  </xdr:twoCellAnchor>
  <xdr:oneCellAnchor>
    <xdr:from>
      <xdr:col>62</xdr:col>
      <xdr:colOff>6350</xdr:colOff>
      <xdr:row>49</xdr:row>
      <xdr:rowOff>107950</xdr:rowOff>
    </xdr:from>
    <xdr:ext cx="298543" cy="225703"/>
    <xdr:sp macro="" textlink="">
      <xdr:nvSpPr>
        <xdr:cNvPr id="233" name="テキスト ボックス 232">
          <a:extLst>
            <a:ext uri="{FF2B5EF4-FFF2-40B4-BE49-F238E27FC236}">
              <a16:creationId xmlns:a16="http://schemas.microsoft.com/office/drawing/2014/main" id="{00000000-0008-0000-0400-0000E9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4" name="直線コネクタ 233">
          <a:extLst>
            <a:ext uri="{FF2B5EF4-FFF2-40B4-BE49-F238E27FC236}">
              <a16:creationId xmlns:a16="http://schemas.microsoft.com/office/drawing/2014/main" id="{00000000-0008-0000-0400-0000EA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5" name="テキスト ボックス 234">
          <a:extLst>
            <a:ext uri="{FF2B5EF4-FFF2-40B4-BE49-F238E27FC236}">
              <a16:creationId xmlns:a16="http://schemas.microsoft.com/office/drawing/2014/main" id="{00000000-0008-0000-0400-0000EB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6" name="直線コネクタ 235">
          <a:extLst>
            <a:ext uri="{FF2B5EF4-FFF2-40B4-BE49-F238E27FC236}">
              <a16:creationId xmlns:a16="http://schemas.microsoft.com/office/drawing/2014/main" id="{00000000-0008-0000-0400-0000EC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7" name="テキスト ボックス 236">
          <a:extLst>
            <a:ext uri="{FF2B5EF4-FFF2-40B4-BE49-F238E27FC236}">
              <a16:creationId xmlns:a16="http://schemas.microsoft.com/office/drawing/2014/main" id="{00000000-0008-0000-0400-0000ED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8" name="直線コネクタ 237">
          <a:extLst>
            <a:ext uri="{FF2B5EF4-FFF2-40B4-BE49-F238E27FC236}">
              <a16:creationId xmlns:a16="http://schemas.microsoft.com/office/drawing/2014/main" id="{00000000-0008-0000-0400-0000EE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9" name="テキスト ボックス 238">
          <a:extLst>
            <a:ext uri="{FF2B5EF4-FFF2-40B4-BE49-F238E27FC236}">
              <a16:creationId xmlns:a16="http://schemas.microsoft.com/office/drawing/2014/main" id="{00000000-0008-0000-0400-0000EF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40" name="直線コネクタ 239">
          <a:extLst>
            <a:ext uri="{FF2B5EF4-FFF2-40B4-BE49-F238E27FC236}">
              <a16:creationId xmlns:a16="http://schemas.microsoft.com/office/drawing/2014/main" id="{00000000-0008-0000-0400-0000F0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41" name="テキスト ボックス 240">
          <a:extLst>
            <a:ext uri="{FF2B5EF4-FFF2-40B4-BE49-F238E27FC236}">
              <a16:creationId xmlns:a16="http://schemas.microsoft.com/office/drawing/2014/main" id="{00000000-0008-0000-0400-0000F1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43" name="テキスト ボックス 242">
          <a:extLst>
            <a:ext uri="{FF2B5EF4-FFF2-40B4-BE49-F238E27FC236}">
              <a16:creationId xmlns:a16="http://schemas.microsoft.com/office/drawing/2014/main" id="{00000000-0008-0000-0400-0000F3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5" name="テキスト ボックス 244">
          <a:extLst>
            <a:ext uri="{FF2B5EF4-FFF2-40B4-BE49-F238E27FC236}">
              <a16:creationId xmlns:a16="http://schemas.microsoft.com/office/drawing/2014/main" id="{00000000-0008-0000-0400-0000F5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7" name="テキスト ボックス 246">
          <a:extLst>
            <a:ext uri="{FF2B5EF4-FFF2-40B4-BE49-F238E27FC236}">
              <a16:creationId xmlns:a16="http://schemas.microsoft.com/office/drawing/2014/main" id="{00000000-0008-0000-0400-0000F7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49" name="その他グラフ枠">
          <a:extLst>
            <a:ext uri="{FF2B5EF4-FFF2-40B4-BE49-F238E27FC236}">
              <a16:creationId xmlns:a16="http://schemas.microsoft.com/office/drawing/2014/main" id="{00000000-0008-0000-0400-0000F9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141696</xdr:rowOff>
    </xdr:from>
    <xdr:to>
      <xdr:col>82</xdr:col>
      <xdr:colOff>107950</xdr:colOff>
      <xdr:row>60</xdr:row>
      <xdr:rowOff>149860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flipV="1">
          <a:off x="16510000" y="9228546"/>
          <a:ext cx="0" cy="1208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121937</xdr:rowOff>
    </xdr:from>
    <xdr:ext cx="762000" cy="259045"/>
    <xdr:sp macro="" textlink="">
      <xdr:nvSpPr>
        <xdr:cNvPr id="251" name="その他最小値テキスト">
          <a:extLst>
            <a:ext uri="{FF2B5EF4-FFF2-40B4-BE49-F238E27FC236}">
              <a16:creationId xmlns:a16="http://schemas.microsoft.com/office/drawing/2014/main" id="{00000000-0008-0000-0400-0000FB000000}"/>
            </a:ext>
          </a:extLst>
        </xdr:cNvPr>
        <xdr:cNvSpPr txBox="1"/>
      </xdr:nvSpPr>
      <xdr:spPr>
        <a:xfrm>
          <a:off x="16598900" y="10408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149860</xdr:rowOff>
    </xdr:from>
    <xdr:to>
      <xdr:col>82</xdr:col>
      <xdr:colOff>196850</xdr:colOff>
      <xdr:row>60</xdr:row>
      <xdr:rowOff>149860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6421100" y="10436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56623</xdr:rowOff>
    </xdr:from>
    <xdr:ext cx="762000" cy="259045"/>
    <xdr:sp macro="" textlink="">
      <xdr:nvSpPr>
        <xdr:cNvPr id="253" name="その他最大値テキスト">
          <a:extLst>
            <a:ext uri="{FF2B5EF4-FFF2-40B4-BE49-F238E27FC236}">
              <a16:creationId xmlns:a16="http://schemas.microsoft.com/office/drawing/2014/main" id="{00000000-0008-0000-0400-0000FD000000}"/>
            </a:ext>
          </a:extLst>
        </xdr:cNvPr>
        <xdr:cNvSpPr txBox="1"/>
      </xdr:nvSpPr>
      <xdr:spPr>
        <a:xfrm>
          <a:off x="16598900" y="8972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141696</xdr:rowOff>
    </xdr:from>
    <xdr:to>
      <xdr:col>82</xdr:col>
      <xdr:colOff>196850</xdr:colOff>
      <xdr:row>53</xdr:row>
      <xdr:rowOff>141696</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6421100" y="92285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7801</xdr:rowOff>
    </xdr:from>
    <xdr:to>
      <xdr:col>82</xdr:col>
      <xdr:colOff>107950</xdr:colOff>
      <xdr:row>55</xdr:row>
      <xdr:rowOff>105773</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a:off x="15671800" y="9437551"/>
          <a:ext cx="8382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156046</xdr:rowOff>
    </xdr:from>
    <xdr:ext cx="762000" cy="259045"/>
    <xdr:sp macro="" textlink="">
      <xdr:nvSpPr>
        <xdr:cNvPr id="256" name="その他平均値テキスト">
          <a:extLst>
            <a:ext uri="{FF2B5EF4-FFF2-40B4-BE49-F238E27FC236}">
              <a16:creationId xmlns:a16="http://schemas.microsoft.com/office/drawing/2014/main" id="{00000000-0008-0000-0400-000000010000}"/>
            </a:ext>
          </a:extLst>
        </xdr:cNvPr>
        <xdr:cNvSpPr txBox="1"/>
      </xdr:nvSpPr>
      <xdr:spPr>
        <a:xfrm>
          <a:off x="16598900" y="97572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12519</xdr:rowOff>
    </xdr:from>
    <xdr:to>
      <xdr:col>82</xdr:col>
      <xdr:colOff>158750</xdr:colOff>
      <xdr:row>57</xdr:row>
      <xdr:rowOff>114119</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6459200" y="9785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7801</xdr:rowOff>
    </xdr:from>
    <xdr:to>
      <xdr:col>78</xdr:col>
      <xdr:colOff>69850</xdr:colOff>
      <xdr:row>55</xdr:row>
      <xdr:rowOff>112304</xdr:rowOff>
    </xdr:to>
    <xdr:cxnSp macro="">
      <xdr:nvCxnSpPr>
        <xdr:cNvPr id="258" name="直線コネクタ 257">
          <a:extLst>
            <a:ext uri="{FF2B5EF4-FFF2-40B4-BE49-F238E27FC236}">
              <a16:creationId xmlns:a16="http://schemas.microsoft.com/office/drawing/2014/main" id="{00000000-0008-0000-0400-000002010000}"/>
            </a:ext>
          </a:extLst>
        </xdr:cNvPr>
        <xdr:cNvCxnSpPr/>
      </xdr:nvCxnSpPr>
      <xdr:spPr>
        <a:xfrm flipV="1">
          <a:off x="14782800" y="9437551"/>
          <a:ext cx="889000" cy="104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19050</xdr:rowOff>
    </xdr:from>
    <xdr:to>
      <xdr:col>78</xdr:col>
      <xdr:colOff>120650</xdr:colOff>
      <xdr:row>57</xdr:row>
      <xdr:rowOff>120650</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5621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105427</xdr:rowOff>
    </xdr:from>
    <xdr:ext cx="7366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5290800" y="9878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112304</xdr:rowOff>
    </xdr:from>
    <xdr:to>
      <xdr:col>73</xdr:col>
      <xdr:colOff>180975</xdr:colOff>
      <xdr:row>55</xdr:row>
      <xdr:rowOff>164556</xdr:rowOff>
    </xdr:to>
    <xdr:cxnSp macro="">
      <xdr:nvCxnSpPr>
        <xdr:cNvPr id="261" name="直線コネクタ 260">
          <a:extLst>
            <a:ext uri="{FF2B5EF4-FFF2-40B4-BE49-F238E27FC236}">
              <a16:creationId xmlns:a16="http://schemas.microsoft.com/office/drawing/2014/main" id="{00000000-0008-0000-0400-000005010000}"/>
            </a:ext>
          </a:extLst>
        </xdr:cNvPr>
        <xdr:cNvCxnSpPr/>
      </xdr:nvCxnSpPr>
      <xdr:spPr>
        <a:xfrm flipV="1">
          <a:off x="13893800" y="9542054"/>
          <a:ext cx="889000" cy="52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77833</xdr:rowOff>
    </xdr:from>
    <xdr:to>
      <xdr:col>74</xdr:col>
      <xdr:colOff>31750</xdr:colOff>
      <xdr:row>58</xdr:row>
      <xdr:rowOff>7983</xdr:rowOff>
    </xdr:to>
    <xdr:sp macro="" textlink="">
      <xdr:nvSpPr>
        <xdr:cNvPr id="262" name="フローチャート: 判断 261">
          <a:extLst>
            <a:ext uri="{FF2B5EF4-FFF2-40B4-BE49-F238E27FC236}">
              <a16:creationId xmlns:a16="http://schemas.microsoft.com/office/drawing/2014/main" id="{00000000-0008-0000-0400-000006010000}"/>
            </a:ext>
          </a:extLst>
        </xdr:cNvPr>
        <xdr:cNvSpPr/>
      </xdr:nvSpPr>
      <xdr:spPr>
        <a:xfrm>
          <a:off x="14732000" y="9850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164210</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4401800" y="9936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164556</xdr:rowOff>
    </xdr:from>
    <xdr:to>
      <xdr:col>69</xdr:col>
      <xdr:colOff>92075</xdr:colOff>
      <xdr:row>56</xdr:row>
      <xdr:rowOff>38826</xdr:rowOff>
    </xdr:to>
    <xdr:cxnSp macro="">
      <xdr:nvCxnSpPr>
        <xdr:cNvPr id="264" name="直線コネクタ 263">
          <a:extLst>
            <a:ext uri="{FF2B5EF4-FFF2-40B4-BE49-F238E27FC236}">
              <a16:creationId xmlns:a16="http://schemas.microsoft.com/office/drawing/2014/main" id="{00000000-0008-0000-0400-000008010000}"/>
            </a:ext>
          </a:extLst>
        </xdr:cNvPr>
        <xdr:cNvCxnSpPr/>
      </xdr:nvCxnSpPr>
      <xdr:spPr>
        <a:xfrm flipV="1">
          <a:off x="13004800" y="9594306"/>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84365</xdr:rowOff>
    </xdr:from>
    <xdr:to>
      <xdr:col>69</xdr:col>
      <xdr:colOff>142875</xdr:colOff>
      <xdr:row>58</xdr:row>
      <xdr:rowOff>14515</xdr:rowOff>
    </xdr:to>
    <xdr:sp macro="" textlink="">
      <xdr:nvSpPr>
        <xdr:cNvPr id="265" name="フローチャート: 判断 264">
          <a:extLst>
            <a:ext uri="{FF2B5EF4-FFF2-40B4-BE49-F238E27FC236}">
              <a16:creationId xmlns:a16="http://schemas.microsoft.com/office/drawing/2014/main" id="{00000000-0008-0000-0400-000009010000}"/>
            </a:ext>
          </a:extLst>
        </xdr:cNvPr>
        <xdr:cNvSpPr/>
      </xdr:nvSpPr>
      <xdr:spPr>
        <a:xfrm>
          <a:off x="13843000" y="9857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170742</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512800" y="9943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97427</xdr:rowOff>
    </xdr:from>
    <xdr:to>
      <xdr:col>65</xdr:col>
      <xdr:colOff>53975</xdr:colOff>
      <xdr:row>58</xdr:row>
      <xdr:rowOff>27577</xdr:rowOff>
    </xdr:to>
    <xdr:sp macro="" textlink="">
      <xdr:nvSpPr>
        <xdr:cNvPr id="267" name="フローチャート: 判断 266">
          <a:extLst>
            <a:ext uri="{FF2B5EF4-FFF2-40B4-BE49-F238E27FC236}">
              <a16:creationId xmlns:a16="http://schemas.microsoft.com/office/drawing/2014/main" id="{00000000-0008-0000-0400-00000B010000}"/>
            </a:ext>
          </a:extLst>
        </xdr:cNvPr>
        <xdr:cNvSpPr/>
      </xdr:nvSpPr>
      <xdr:spPr>
        <a:xfrm>
          <a:off x="12954000" y="9870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12354</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2623800" y="9956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54973</xdr:rowOff>
    </xdr:from>
    <xdr:to>
      <xdr:col>82</xdr:col>
      <xdr:colOff>158750</xdr:colOff>
      <xdr:row>55</xdr:row>
      <xdr:rowOff>156573</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6459200" y="9484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71500</xdr:rowOff>
    </xdr:from>
    <xdr:ext cx="762000" cy="259045"/>
    <xdr:sp macro="" textlink="">
      <xdr:nvSpPr>
        <xdr:cNvPr id="275" name="その他該当値テキスト">
          <a:extLst>
            <a:ext uri="{FF2B5EF4-FFF2-40B4-BE49-F238E27FC236}">
              <a16:creationId xmlns:a16="http://schemas.microsoft.com/office/drawing/2014/main" id="{00000000-0008-0000-0400-000013010000}"/>
            </a:ext>
          </a:extLst>
        </xdr:cNvPr>
        <xdr:cNvSpPr txBox="1"/>
      </xdr:nvSpPr>
      <xdr:spPr>
        <a:xfrm>
          <a:off x="16598900" y="9329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54</xdr:row>
      <xdr:rowOff>128451</xdr:rowOff>
    </xdr:from>
    <xdr:to>
      <xdr:col>78</xdr:col>
      <xdr:colOff>120650</xdr:colOff>
      <xdr:row>55</xdr:row>
      <xdr:rowOff>58601</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5621000" y="9386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68778</xdr:rowOff>
    </xdr:from>
    <xdr:ext cx="7366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5290800" y="91556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61504</xdr:rowOff>
    </xdr:from>
    <xdr:to>
      <xdr:col>74</xdr:col>
      <xdr:colOff>31750</xdr:colOff>
      <xdr:row>55</xdr:row>
      <xdr:rowOff>163104</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4732000" y="9491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1831</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4401800" y="9260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113756</xdr:rowOff>
    </xdr:from>
    <xdr:to>
      <xdr:col>69</xdr:col>
      <xdr:colOff>142875</xdr:colOff>
      <xdr:row>56</xdr:row>
      <xdr:rowOff>43906</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3843000" y="9543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54083</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3512800" y="93123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159476</xdr:rowOff>
    </xdr:from>
    <xdr:to>
      <xdr:col>65</xdr:col>
      <xdr:colOff>53975</xdr:colOff>
      <xdr:row>56</xdr:row>
      <xdr:rowOff>89626</xdr:rowOff>
    </xdr:to>
    <xdr:sp macro="" textlink="">
      <xdr:nvSpPr>
        <xdr:cNvPr id="282" name="楕円 281">
          <a:extLst>
            <a:ext uri="{FF2B5EF4-FFF2-40B4-BE49-F238E27FC236}">
              <a16:creationId xmlns:a16="http://schemas.microsoft.com/office/drawing/2014/main" id="{00000000-0008-0000-0400-00001A010000}"/>
            </a:ext>
          </a:extLst>
        </xdr:cNvPr>
        <xdr:cNvSpPr/>
      </xdr:nvSpPr>
      <xdr:spPr>
        <a:xfrm>
          <a:off x="12954000" y="9589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99803</xdr:rowOff>
    </xdr:from>
    <xdr:ext cx="762000" cy="259045"/>
    <xdr:sp macro="" textlink="">
      <xdr:nvSpPr>
        <xdr:cNvPr id="283" name="テキスト ボックス 282">
          <a:extLst>
            <a:ext uri="{FF2B5EF4-FFF2-40B4-BE49-F238E27FC236}">
              <a16:creationId xmlns:a16="http://schemas.microsoft.com/office/drawing/2014/main" id="{00000000-0008-0000-0400-00001B010000}"/>
            </a:ext>
          </a:extLst>
        </xdr:cNvPr>
        <xdr:cNvSpPr txBox="1"/>
      </xdr:nvSpPr>
      <xdr:spPr>
        <a:xfrm>
          <a:off x="12623800" y="93581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2" name="正方形/長方形 291">
          <a:extLst>
            <a:ext uri="{FF2B5EF4-FFF2-40B4-BE49-F238E27FC236}">
              <a16:creationId xmlns:a16="http://schemas.microsoft.com/office/drawing/2014/main" id="{00000000-0008-0000-0400-000024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3" name="正方形/長方形 292">
          <a:extLst>
            <a:ext uri="{FF2B5EF4-FFF2-40B4-BE49-F238E27FC236}">
              <a16:creationId xmlns:a16="http://schemas.microsoft.com/office/drawing/2014/main" id="{00000000-0008-0000-0400-000025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金武地区消防衛生組合への衛生負担金が一般廃棄物最終処分場整備事業の関係で増加している。</a:t>
          </a:r>
          <a:endParaRPr lang="ja-JP" altLang="ja-JP">
            <a:effectLst/>
          </a:endParaRPr>
        </a:p>
      </xdr:txBody>
    </xdr:sp>
    <xdr:clientData/>
  </xdr:twoCellAnchor>
  <xdr:oneCellAnchor>
    <xdr:from>
      <xdr:col>62</xdr:col>
      <xdr:colOff>6350</xdr:colOff>
      <xdr:row>29</xdr:row>
      <xdr:rowOff>107950</xdr:rowOff>
    </xdr:from>
    <xdr:ext cx="298543" cy="225703"/>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7" name="テキスト ボックス 306">
          <a:extLst>
            <a:ext uri="{FF2B5EF4-FFF2-40B4-BE49-F238E27FC236}">
              <a16:creationId xmlns:a16="http://schemas.microsoft.com/office/drawing/2014/main" id="{00000000-0008-0000-0400-000033010000}"/>
            </a:ext>
          </a:extLst>
        </xdr:cNvPr>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10" name="補助費等グラフ枠">
          <a:extLst>
            <a:ext uri="{FF2B5EF4-FFF2-40B4-BE49-F238E27FC236}">
              <a16:creationId xmlns:a16="http://schemas.microsoft.com/office/drawing/2014/main" id="{00000000-0008-0000-0400-000036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1270</xdr:rowOff>
    </xdr:from>
    <xdr:to>
      <xdr:col>82</xdr:col>
      <xdr:colOff>107950</xdr:colOff>
      <xdr:row>41</xdr:row>
      <xdr:rowOff>130810</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flipV="1">
          <a:off x="16510000" y="5659120"/>
          <a:ext cx="0" cy="1501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102887</xdr:rowOff>
    </xdr:from>
    <xdr:ext cx="762000" cy="259045"/>
    <xdr:sp macro="" textlink="">
      <xdr:nvSpPr>
        <xdr:cNvPr id="312" name="補助費等最小値テキスト">
          <a:extLst>
            <a:ext uri="{FF2B5EF4-FFF2-40B4-BE49-F238E27FC236}">
              <a16:creationId xmlns:a16="http://schemas.microsoft.com/office/drawing/2014/main" id="{00000000-0008-0000-0400-000038010000}"/>
            </a:ext>
          </a:extLst>
        </xdr:cNvPr>
        <xdr:cNvSpPr txBox="1"/>
      </xdr:nvSpPr>
      <xdr:spPr>
        <a:xfrm>
          <a:off x="16598900" y="7132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130810</xdr:rowOff>
    </xdr:from>
    <xdr:to>
      <xdr:col>82</xdr:col>
      <xdr:colOff>196850</xdr:colOff>
      <xdr:row>41</xdr:row>
      <xdr:rowOff>130810</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6421100" y="7160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87647</xdr:rowOff>
    </xdr:from>
    <xdr:ext cx="762000" cy="259045"/>
    <xdr:sp macro="" textlink="">
      <xdr:nvSpPr>
        <xdr:cNvPr id="314" name="補助費等最大値テキスト">
          <a:extLst>
            <a:ext uri="{FF2B5EF4-FFF2-40B4-BE49-F238E27FC236}">
              <a16:creationId xmlns:a16="http://schemas.microsoft.com/office/drawing/2014/main" id="{00000000-0008-0000-0400-00003A010000}"/>
            </a:ext>
          </a:extLst>
        </xdr:cNvPr>
        <xdr:cNvSpPr txBox="1"/>
      </xdr:nvSpPr>
      <xdr:spPr>
        <a:xfrm>
          <a:off x="16598900" y="5402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1270</xdr:rowOff>
    </xdr:from>
    <xdr:to>
      <xdr:col>82</xdr:col>
      <xdr:colOff>196850</xdr:colOff>
      <xdr:row>33</xdr:row>
      <xdr:rowOff>1270</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a:off x="16421100" y="5659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39</xdr:row>
      <xdr:rowOff>39370</xdr:rowOff>
    </xdr:from>
    <xdr:to>
      <xdr:col>82</xdr:col>
      <xdr:colOff>107950</xdr:colOff>
      <xdr:row>39</xdr:row>
      <xdr:rowOff>62230</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a:off x="15671800" y="672592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35577</xdr:rowOff>
    </xdr:from>
    <xdr:ext cx="762000" cy="259045"/>
    <xdr:sp macro="" textlink="">
      <xdr:nvSpPr>
        <xdr:cNvPr id="317" name="補助費等平均値テキスト">
          <a:extLst>
            <a:ext uri="{FF2B5EF4-FFF2-40B4-BE49-F238E27FC236}">
              <a16:creationId xmlns:a16="http://schemas.microsoft.com/office/drawing/2014/main" id="{00000000-0008-0000-0400-00003D010000}"/>
            </a:ext>
          </a:extLst>
        </xdr:cNvPr>
        <xdr:cNvSpPr txBox="1"/>
      </xdr:nvSpPr>
      <xdr:spPr>
        <a:xfrm>
          <a:off x="16598900" y="6207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19050</xdr:rowOff>
    </xdr:from>
    <xdr:to>
      <xdr:col>82</xdr:col>
      <xdr:colOff>158750</xdr:colOff>
      <xdr:row>37</xdr:row>
      <xdr:rowOff>120650</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64592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39</xdr:row>
      <xdr:rowOff>39370</xdr:rowOff>
    </xdr:from>
    <xdr:to>
      <xdr:col>78</xdr:col>
      <xdr:colOff>69850</xdr:colOff>
      <xdr:row>39</xdr:row>
      <xdr:rowOff>146050</xdr:rowOff>
    </xdr:to>
    <xdr:cxnSp macro="">
      <xdr:nvCxnSpPr>
        <xdr:cNvPr id="319" name="直線コネクタ 318">
          <a:extLst>
            <a:ext uri="{FF2B5EF4-FFF2-40B4-BE49-F238E27FC236}">
              <a16:creationId xmlns:a16="http://schemas.microsoft.com/office/drawing/2014/main" id="{00000000-0008-0000-0400-00003F010000}"/>
            </a:ext>
          </a:extLst>
        </xdr:cNvPr>
        <xdr:cNvCxnSpPr/>
      </xdr:nvCxnSpPr>
      <xdr:spPr>
        <a:xfrm flipV="1">
          <a:off x="14782800" y="672592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144780</xdr:rowOff>
    </xdr:from>
    <xdr:to>
      <xdr:col>78</xdr:col>
      <xdr:colOff>120650</xdr:colOff>
      <xdr:row>37</xdr:row>
      <xdr:rowOff>74930</xdr:rowOff>
    </xdr:to>
    <xdr:sp macro="" textlink="">
      <xdr:nvSpPr>
        <xdr:cNvPr id="320" name="フローチャート: 判断 319">
          <a:extLst>
            <a:ext uri="{FF2B5EF4-FFF2-40B4-BE49-F238E27FC236}">
              <a16:creationId xmlns:a16="http://schemas.microsoft.com/office/drawing/2014/main" id="{00000000-0008-0000-0400-000040010000}"/>
            </a:ext>
          </a:extLst>
        </xdr:cNvPr>
        <xdr:cNvSpPr/>
      </xdr:nvSpPr>
      <xdr:spPr>
        <a:xfrm>
          <a:off x="15621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85107</xdr:rowOff>
    </xdr:from>
    <xdr:ext cx="7366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5290800" y="6085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39</xdr:row>
      <xdr:rowOff>146050</xdr:rowOff>
    </xdr:from>
    <xdr:to>
      <xdr:col>73</xdr:col>
      <xdr:colOff>180975</xdr:colOff>
      <xdr:row>40</xdr:row>
      <xdr:rowOff>134620</xdr:rowOff>
    </xdr:to>
    <xdr:cxnSp macro="">
      <xdr:nvCxnSpPr>
        <xdr:cNvPr id="322" name="直線コネクタ 321">
          <a:extLst>
            <a:ext uri="{FF2B5EF4-FFF2-40B4-BE49-F238E27FC236}">
              <a16:creationId xmlns:a16="http://schemas.microsoft.com/office/drawing/2014/main" id="{00000000-0008-0000-0400-000042010000}"/>
            </a:ext>
          </a:extLst>
        </xdr:cNvPr>
        <xdr:cNvCxnSpPr/>
      </xdr:nvCxnSpPr>
      <xdr:spPr>
        <a:xfrm flipV="1">
          <a:off x="13893800" y="6832600"/>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64770</xdr:rowOff>
    </xdr:from>
    <xdr:to>
      <xdr:col>74</xdr:col>
      <xdr:colOff>31750</xdr:colOff>
      <xdr:row>37</xdr:row>
      <xdr:rowOff>166370</xdr:rowOff>
    </xdr:to>
    <xdr:sp macro="" textlink="">
      <xdr:nvSpPr>
        <xdr:cNvPr id="323" name="フローチャート: 判断 322">
          <a:extLst>
            <a:ext uri="{FF2B5EF4-FFF2-40B4-BE49-F238E27FC236}">
              <a16:creationId xmlns:a16="http://schemas.microsoft.com/office/drawing/2014/main" id="{00000000-0008-0000-0400-000043010000}"/>
            </a:ext>
          </a:extLst>
        </xdr:cNvPr>
        <xdr:cNvSpPr/>
      </xdr:nvSpPr>
      <xdr:spPr>
        <a:xfrm>
          <a:off x="14732000" y="640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5097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4401800" y="6177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39</xdr:row>
      <xdr:rowOff>138430</xdr:rowOff>
    </xdr:from>
    <xdr:to>
      <xdr:col>69</xdr:col>
      <xdr:colOff>92075</xdr:colOff>
      <xdr:row>40</xdr:row>
      <xdr:rowOff>134620</xdr:rowOff>
    </xdr:to>
    <xdr:cxnSp macro="">
      <xdr:nvCxnSpPr>
        <xdr:cNvPr id="325" name="直線コネクタ 324">
          <a:extLst>
            <a:ext uri="{FF2B5EF4-FFF2-40B4-BE49-F238E27FC236}">
              <a16:creationId xmlns:a16="http://schemas.microsoft.com/office/drawing/2014/main" id="{00000000-0008-0000-0400-000045010000}"/>
            </a:ext>
          </a:extLst>
        </xdr:cNvPr>
        <xdr:cNvCxnSpPr/>
      </xdr:nvCxnSpPr>
      <xdr:spPr>
        <a:xfrm>
          <a:off x="13004800" y="6824980"/>
          <a:ext cx="889000" cy="167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80010</xdr:rowOff>
    </xdr:from>
    <xdr:to>
      <xdr:col>69</xdr:col>
      <xdr:colOff>142875</xdr:colOff>
      <xdr:row>38</xdr:row>
      <xdr:rowOff>10160</xdr:rowOff>
    </xdr:to>
    <xdr:sp macro="" textlink="">
      <xdr:nvSpPr>
        <xdr:cNvPr id="326" name="フローチャート: 判断 325">
          <a:extLst>
            <a:ext uri="{FF2B5EF4-FFF2-40B4-BE49-F238E27FC236}">
              <a16:creationId xmlns:a16="http://schemas.microsoft.com/office/drawing/2014/main" id="{00000000-0008-0000-0400-000046010000}"/>
            </a:ext>
          </a:extLst>
        </xdr:cNvPr>
        <xdr:cNvSpPr/>
      </xdr:nvSpPr>
      <xdr:spPr>
        <a:xfrm>
          <a:off x="13843000" y="6423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20337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3512800" y="6192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26670</xdr:rowOff>
    </xdr:from>
    <xdr:to>
      <xdr:col>65</xdr:col>
      <xdr:colOff>53975</xdr:colOff>
      <xdr:row>37</xdr:row>
      <xdr:rowOff>128270</xdr:rowOff>
    </xdr:to>
    <xdr:sp macro="" textlink="">
      <xdr:nvSpPr>
        <xdr:cNvPr id="328" name="フローチャート: 判断 327">
          <a:extLst>
            <a:ext uri="{FF2B5EF4-FFF2-40B4-BE49-F238E27FC236}">
              <a16:creationId xmlns:a16="http://schemas.microsoft.com/office/drawing/2014/main" id="{00000000-0008-0000-0400-000048010000}"/>
            </a:ext>
          </a:extLst>
        </xdr:cNvPr>
        <xdr:cNvSpPr/>
      </xdr:nvSpPr>
      <xdr:spPr>
        <a:xfrm>
          <a:off x="12954000" y="6370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138447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2623800" y="6139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39</xdr:row>
      <xdr:rowOff>11430</xdr:rowOff>
    </xdr:from>
    <xdr:to>
      <xdr:col>82</xdr:col>
      <xdr:colOff>158750</xdr:colOff>
      <xdr:row>39</xdr:row>
      <xdr:rowOff>113030</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6459200" y="6697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38</xdr:row>
      <xdr:rowOff>154957</xdr:rowOff>
    </xdr:from>
    <xdr:ext cx="762000" cy="259045"/>
    <xdr:sp macro="" textlink="">
      <xdr:nvSpPr>
        <xdr:cNvPr id="336" name="補助費等該当値テキスト">
          <a:extLst>
            <a:ext uri="{FF2B5EF4-FFF2-40B4-BE49-F238E27FC236}">
              <a16:creationId xmlns:a16="http://schemas.microsoft.com/office/drawing/2014/main" id="{00000000-0008-0000-0400-000050010000}"/>
            </a:ext>
          </a:extLst>
        </xdr:cNvPr>
        <xdr:cNvSpPr txBox="1"/>
      </xdr:nvSpPr>
      <xdr:spPr>
        <a:xfrm>
          <a:off x="16598900" y="667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160020</xdr:rowOff>
    </xdr:from>
    <xdr:to>
      <xdr:col>78</xdr:col>
      <xdr:colOff>120650</xdr:colOff>
      <xdr:row>39</xdr:row>
      <xdr:rowOff>90170</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5621000" y="6675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39</xdr:row>
      <xdr:rowOff>74947</xdr:rowOff>
    </xdr:from>
    <xdr:ext cx="7366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5290800" y="6761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39</xdr:row>
      <xdr:rowOff>95250</xdr:rowOff>
    </xdr:from>
    <xdr:to>
      <xdr:col>74</xdr:col>
      <xdr:colOff>31750</xdr:colOff>
      <xdr:row>40</xdr:row>
      <xdr:rowOff>25400</xdr:rowOff>
    </xdr:to>
    <xdr:sp macro="" textlink="">
      <xdr:nvSpPr>
        <xdr:cNvPr id="339" name="楕円 338">
          <a:extLst>
            <a:ext uri="{FF2B5EF4-FFF2-40B4-BE49-F238E27FC236}">
              <a16:creationId xmlns:a16="http://schemas.microsoft.com/office/drawing/2014/main" id="{00000000-0008-0000-0400-000053010000}"/>
            </a:ext>
          </a:extLst>
        </xdr:cNvPr>
        <xdr:cNvSpPr/>
      </xdr:nvSpPr>
      <xdr:spPr>
        <a:xfrm>
          <a:off x="14732000" y="678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40</xdr:row>
      <xdr:rowOff>10177</xdr:rowOff>
    </xdr:from>
    <xdr:ext cx="762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14401800" y="686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40</xdr:row>
      <xdr:rowOff>83820</xdr:rowOff>
    </xdr:from>
    <xdr:to>
      <xdr:col>69</xdr:col>
      <xdr:colOff>142875</xdr:colOff>
      <xdr:row>41</xdr:row>
      <xdr:rowOff>13970</xdr:rowOff>
    </xdr:to>
    <xdr:sp macro="" textlink="">
      <xdr:nvSpPr>
        <xdr:cNvPr id="341" name="楕円 340">
          <a:extLst>
            <a:ext uri="{FF2B5EF4-FFF2-40B4-BE49-F238E27FC236}">
              <a16:creationId xmlns:a16="http://schemas.microsoft.com/office/drawing/2014/main" id="{00000000-0008-0000-0400-000055010000}"/>
            </a:ext>
          </a:extLst>
        </xdr:cNvPr>
        <xdr:cNvSpPr/>
      </xdr:nvSpPr>
      <xdr:spPr>
        <a:xfrm>
          <a:off x="13843000" y="6941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40</xdr:row>
      <xdr:rowOff>170197</xdr:rowOff>
    </xdr:from>
    <xdr:ext cx="7620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13512800" y="7028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39</xdr:row>
      <xdr:rowOff>87630</xdr:rowOff>
    </xdr:from>
    <xdr:to>
      <xdr:col>65</xdr:col>
      <xdr:colOff>53975</xdr:colOff>
      <xdr:row>40</xdr:row>
      <xdr:rowOff>17780</xdr:rowOff>
    </xdr:to>
    <xdr:sp macro="" textlink="">
      <xdr:nvSpPr>
        <xdr:cNvPr id="343" name="楕円 342">
          <a:extLst>
            <a:ext uri="{FF2B5EF4-FFF2-40B4-BE49-F238E27FC236}">
              <a16:creationId xmlns:a16="http://schemas.microsoft.com/office/drawing/2014/main" id="{00000000-0008-0000-0400-000057010000}"/>
            </a:ext>
          </a:extLst>
        </xdr:cNvPr>
        <xdr:cNvSpPr/>
      </xdr:nvSpPr>
      <xdr:spPr>
        <a:xfrm>
          <a:off x="12954000" y="6774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40</xdr:row>
      <xdr:rowOff>2557</xdr:rowOff>
    </xdr:from>
    <xdr:ext cx="762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12623800" y="686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51" name="正方形/長方形 350">
          <a:extLst>
            <a:ext uri="{FF2B5EF4-FFF2-40B4-BE49-F238E27FC236}">
              <a16:creationId xmlns:a16="http://schemas.microsoft.com/office/drawing/2014/main" id="{00000000-0008-0000-0400-00005F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2" name="正方形/長方形 351">
          <a:extLst>
            <a:ext uri="{FF2B5EF4-FFF2-40B4-BE49-F238E27FC236}">
              <a16:creationId xmlns:a16="http://schemas.microsoft.com/office/drawing/2014/main" id="{00000000-0008-0000-0400-000060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3" name="正方形/長方形 352">
          <a:extLst>
            <a:ext uri="{FF2B5EF4-FFF2-40B4-BE49-F238E27FC236}">
              <a16:creationId xmlns:a16="http://schemas.microsoft.com/office/drawing/2014/main" id="{00000000-0008-0000-0400-000061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4" name="正方形/長方形 353">
          <a:extLst>
            <a:ext uri="{FF2B5EF4-FFF2-40B4-BE49-F238E27FC236}">
              <a16:creationId xmlns:a16="http://schemas.microsoft.com/office/drawing/2014/main" id="{00000000-0008-0000-0400-000062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公債費の経常収支比率はほぼ横ばい状態で、地方債の元利償還金が急激に増えないよう、新規発行については留意していく。</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8" name="公債費グラフ枠">
          <a:extLst>
            <a:ext uri="{FF2B5EF4-FFF2-40B4-BE49-F238E27FC236}">
              <a16:creationId xmlns:a16="http://schemas.microsoft.com/office/drawing/2014/main" id="{00000000-0008-0000-0400-000070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138430</xdr:rowOff>
    </xdr:from>
    <xdr:to>
      <xdr:col>24</xdr:col>
      <xdr:colOff>25400</xdr:colOff>
      <xdr:row>80</xdr:row>
      <xdr:rowOff>81280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flipV="1">
          <a:off x="4826000" y="12654280"/>
          <a:ext cx="0" cy="114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53357</xdr:rowOff>
    </xdr:from>
    <xdr:ext cx="762000" cy="259045"/>
    <xdr:sp macro="" textlink="">
      <xdr:nvSpPr>
        <xdr:cNvPr id="370" name="公債費最小値テキスト">
          <a:extLst>
            <a:ext uri="{FF2B5EF4-FFF2-40B4-BE49-F238E27FC236}">
              <a16:creationId xmlns:a16="http://schemas.microsoft.com/office/drawing/2014/main" id="{00000000-0008-0000-0400-000072010000}"/>
            </a:ext>
          </a:extLst>
        </xdr:cNvPr>
        <xdr:cNvSpPr txBox="1"/>
      </xdr:nvSpPr>
      <xdr:spPr>
        <a:xfrm>
          <a:off x="4914900" y="13769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81280</xdr:rowOff>
    </xdr:from>
    <xdr:to>
      <xdr:col>24</xdr:col>
      <xdr:colOff>114300</xdr:colOff>
      <xdr:row>80</xdr:row>
      <xdr:rowOff>81280</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a:off x="4737100" y="13797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53357</xdr:rowOff>
    </xdr:from>
    <xdr:ext cx="762000" cy="259045"/>
    <xdr:sp macro="" textlink="">
      <xdr:nvSpPr>
        <xdr:cNvPr id="372" name="公債費最大値テキスト">
          <a:extLst>
            <a:ext uri="{FF2B5EF4-FFF2-40B4-BE49-F238E27FC236}">
              <a16:creationId xmlns:a16="http://schemas.microsoft.com/office/drawing/2014/main" id="{00000000-0008-0000-0400-000074010000}"/>
            </a:ext>
          </a:extLst>
        </xdr:cNvPr>
        <xdr:cNvSpPr txBox="1"/>
      </xdr:nvSpPr>
      <xdr:spPr>
        <a:xfrm>
          <a:off x="4914900" y="12397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138430</xdr:rowOff>
    </xdr:from>
    <xdr:to>
      <xdr:col>24</xdr:col>
      <xdr:colOff>114300</xdr:colOff>
      <xdr:row>73</xdr:row>
      <xdr:rowOff>138430</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a:off x="4737100" y="12654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28702</xdr:rowOff>
    </xdr:from>
    <xdr:to>
      <xdr:col>24</xdr:col>
      <xdr:colOff>25400</xdr:colOff>
      <xdr:row>75</xdr:row>
      <xdr:rowOff>37846</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a:off x="3987800" y="12887452"/>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18559</xdr:rowOff>
    </xdr:from>
    <xdr:ext cx="762000" cy="259045"/>
    <xdr:sp macro="" textlink="">
      <xdr:nvSpPr>
        <xdr:cNvPr id="375" name="公債費平均値テキスト">
          <a:extLst>
            <a:ext uri="{FF2B5EF4-FFF2-40B4-BE49-F238E27FC236}">
              <a16:creationId xmlns:a16="http://schemas.microsoft.com/office/drawing/2014/main" id="{00000000-0008-0000-0400-000077010000}"/>
            </a:ext>
          </a:extLst>
        </xdr:cNvPr>
        <xdr:cNvSpPr txBox="1"/>
      </xdr:nvSpPr>
      <xdr:spPr>
        <a:xfrm>
          <a:off x="4914900" y="132202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46482</xdr:rowOff>
    </xdr:from>
    <xdr:to>
      <xdr:col>24</xdr:col>
      <xdr:colOff>76200</xdr:colOff>
      <xdr:row>77</xdr:row>
      <xdr:rowOff>148082</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47752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28702</xdr:rowOff>
    </xdr:from>
    <xdr:to>
      <xdr:col>19</xdr:col>
      <xdr:colOff>187325</xdr:colOff>
      <xdr:row>75</xdr:row>
      <xdr:rowOff>51562</xdr:rowOff>
    </xdr:to>
    <xdr:cxnSp macro="">
      <xdr:nvCxnSpPr>
        <xdr:cNvPr id="377" name="直線コネクタ 376">
          <a:extLst>
            <a:ext uri="{FF2B5EF4-FFF2-40B4-BE49-F238E27FC236}">
              <a16:creationId xmlns:a16="http://schemas.microsoft.com/office/drawing/2014/main" id="{00000000-0008-0000-0400-000079010000}"/>
            </a:ext>
          </a:extLst>
        </xdr:cNvPr>
        <xdr:cNvCxnSpPr/>
      </xdr:nvCxnSpPr>
      <xdr:spPr>
        <a:xfrm flipV="1">
          <a:off x="3098800" y="12887452"/>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9906</xdr:rowOff>
    </xdr:from>
    <xdr:to>
      <xdr:col>20</xdr:col>
      <xdr:colOff>38100</xdr:colOff>
      <xdr:row>77</xdr:row>
      <xdr:rowOff>111506</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39370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96283</xdr:rowOff>
    </xdr:from>
    <xdr:ext cx="7366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3606800" y="132979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51562</xdr:rowOff>
    </xdr:from>
    <xdr:to>
      <xdr:col>15</xdr:col>
      <xdr:colOff>98425</xdr:colOff>
      <xdr:row>75</xdr:row>
      <xdr:rowOff>56134</xdr:rowOff>
    </xdr:to>
    <xdr:cxnSp macro="">
      <xdr:nvCxnSpPr>
        <xdr:cNvPr id="380" name="直線コネクタ 379">
          <a:extLst>
            <a:ext uri="{FF2B5EF4-FFF2-40B4-BE49-F238E27FC236}">
              <a16:creationId xmlns:a16="http://schemas.microsoft.com/office/drawing/2014/main" id="{00000000-0008-0000-0400-00007C010000}"/>
            </a:ext>
          </a:extLst>
        </xdr:cNvPr>
        <xdr:cNvCxnSpPr/>
      </xdr:nvCxnSpPr>
      <xdr:spPr>
        <a:xfrm flipV="1">
          <a:off x="2209800" y="1291031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32765</xdr:rowOff>
    </xdr:from>
    <xdr:to>
      <xdr:col>15</xdr:col>
      <xdr:colOff>149225</xdr:colOff>
      <xdr:row>77</xdr:row>
      <xdr:rowOff>134365</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3048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119142</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2717800" y="13320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56134</xdr:rowOff>
    </xdr:from>
    <xdr:to>
      <xdr:col>11</xdr:col>
      <xdr:colOff>9525</xdr:colOff>
      <xdr:row>75</xdr:row>
      <xdr:rowOff>65278</xdr:rowOff>
    </xdr:to>
    <xdr:cxnSp macro="">
      <xdr:nvCxnSpPr>
        <xdr:cNvPr id="383" name="直線コネクタ 382">
          <a:extLst>
            <a:ext uri="{FF2B5EF4-FFF2-40B4-BE49-F238E27FC236}">
              <a16:creationId xmlns:a16="http://schemas.microsoft.com/office/drawing/2014/main" id="{00000000-0008-0000-0400-00007F010000}"/>
            </a:ext>
          </a:extLst>
        </xdr:cNvPr>
        <xdr:cNvCxnSpPr/>
      </xdr:nvCxnSpPr>
      <xdr:spPr>
        <a:xfrm flipV="1">
          <a:off x="1320800" y="1291488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14478</xdr:rowOff>
    </xdr:from>
    <xdr:to>
      <xdr:col>11</xdr:col>
      <xdr:colOff>60325</xdr:colOff>
      <xdr:row>77</xdr:row>
      <xdr:rowOff>116078</xdr:rowOff>
    </xdr:to>
    <xdr:sp macro="" textlink="">
      <xdr:nvSpPr>
        <xdr:cNvPr id="384" name="フローチャート: 判断 383">
          <a:extLst>
            <a:ext uri="{FF2B5EF4-FFF2-40B4-BE49-F238E27FC236}">
              <a16:creationId xmlns:a16="http://schemas.microsoft.com/office/drawing/2014/main" id="{00000000-0008-0000-0400-000080010000}"/>
            </a:ext>
          </a:extLst>
        </xdr:cNvPr>
        <xdr:cNvSpPr/>
      </xdr:nvSpPr>
      <xdr:spPr>
        <a:xfrm>
          <a:off x="2159000" y="1321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100855</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1828800" y="13302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5335</xdr:rowOff>
    </xdr:from>
    <xdr:to>
      <xdr:col>6</xdr:col>
      <xdr:colOff>171450</xdr:colOff>
      <xdr:row>77</xdr:row>
      <xdr:rowOff>106935</xdr:rowOff>
    </xdr:to>
    <xdr:sp macro="" textlink="">
      <xdr:nvSpPr>
        <xdr:cNvPr id="386" name="フローチャート: 判断 385">
          <a:extLst>
            <a:ext uri="{FF2B5EF4-FFF2-40B4-BE49-F238E27FC236}">
              <a16:creationId xmlns:a16="http://schemas.microsoft.com/office/drawing/2014/main" id="{00000000-0008-0000-0400-000082010000}"/>
            </a:ext>
          </a:extLst>
        </xdr:cNvPr>
        <xdr:cNvSpPr/>
      </xdr:nvSpPr>
      <xdr:spPr>
        <a:xfrm>
          <a:off x="1270000" y="1320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91712</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939800" y="13293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158496</xdr:rowOff>
    </xdr:from>
    <xdr:to>
      <xdr:col>24</xdr:col>
      <xdr:colOff>76200</xdr:colOff>
      <xdr:row>75</xdr:row>
      <xdr:rowOff>88646</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4775200" y="12845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3573</xdr:rowOff>
    </xdr:from>
    <xdr:ext cx="762000" cy="259045"/>
    <xdr:sp macro="" textlink="">
      <xdr:nvSpPr>
        <xdr:cNvPr id="394" name="公債費該当値テキスト">
          <a:extLst>
            <a:ext uri="{FF2B5EF4-FFF2-40B4-BE49-F238E27FC236}">
              <a16:creationId xmlns:a16="http://schemas.microsoft.com/office/drawing/2014/main" id="{00000000-0008-0000-0400-00008A010000}"/>
            </a:ext>
          </a:extLst>
        </xdr:cNvPr>
        <xdr:cNvSpPr txBox="1"/>
      </xdr:nvSpPr>
      <xdr:spPr>
        <a:xfrm>
          <a:off x="4914900" y="12690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149352</xdr:rowOff>
    </xdr:from>
    <xdr:to>
      <xdr:col>20</xdr:col>
      <xdr:colOff>38100</xdr:colOff>
      <xdr:row>75</xdr:row>
      <xdr:rowOff>79502</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3937000" y="12836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89679</xdr:rowOff>
    </xdr:from>
    <xdr:ext cx="7366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3606800" y="126055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762</xdr:rowOff>
    </xdr:from>
    <xdr:to>
      <xdr:col>15</xdr:col>
      <xdr:colOff>149225</xdr:colOff>
      <xdr:row>75</xdr:row>
      <xdr:rowOff>102362</xdr:rowOff>
    </xdr:to>
    <xdr:sp macro="" textlink="">
      <xdr:nvSpPr>
        <xdr:cNvPr id="397" name="楕円 396">
          <a:extLst>
            <a:ext uri="{FF2B5EF4-FFF2-40B4-BE49-F238E27FC236}">
              <a16:creationId xmlns:a16="http://schemas.microsoft.com/office/drawing/2014/main" id="{00000000-0008-0000-0400-00008D010000}"/>
            </a:ext>
          </a:extLst>
        </xdr:cNvPr>
        <xdr:cNvSpPr/>
      </xdr:nvSpPr>
      <xdr:spPr>
        <a:xfrm>
          <a:off x="3048000" y="12859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112539</xdr:rowOff>
    </xdr:from>
    <xdr:ext cx="7620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2717800" y="12628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5334</xdr:rowOff>
    </xdr:from>
    <xdr:to>
      <xdr:col>11</xdr:col>
      <xdr:colOff>60325</xdr:colOff>
      <xdr:row>75</xdr:row>
      <xdr:rowOff>106934</xdr:rowOff>
    </xdr:to>
    <xdr:sp macro="" textlink="">
      <xdr:nvSpPr>
        <xdr:cNvPr id="399" name="楕円 398">
          <a:extLst>
            <a:ext uri="{FF2B5EF4-FFF2-40B4-BE49-F238E27FC236}">
              <a16:creationId xmlns:a16="http://schemas.microsoft.com/office/drawing/2014/main" id="{00000000-0008-0000-0400-00008F010000}"/>
            </a:ext>
          </a:extLst>
        </xdr:cNvPr>
        <xdr:cNvSpPr/>
      </xdr:nvSpPr>
      <xdr:spPr>
        <a:xfrm>
          <a:off x="2159000" y="12864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117111</xdr:rowOff>
    </xdr:from>
    <xdr:ext cx="762000" cy="259045"/>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1828800" y="12632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14478</xdr:rowOff>
    </xdr:from>
    <xdr:to>
      <xdr:col>6</xdr:col>
      <xdr:colOff>171450</xdr:colOff>
      <xdr:row>75</xdr:row>
      <xdr:rowOff>116078</xdr:rowOff>
    </xdr:to>
    <xdr:sp macro="" textlink="">
      <xdr:nvSpPr>
        <xdr:cNvPr id="401" name="楕円 400">
          <a:extLst>
            <a:ext uri="{FF2B5EF4-FFF2-40B4-BE49-F238E27FC236}">
              <a16:creationId xmlns:a16="http://schemas.microsoft.com/office/drawing/2014/main" id="{00000000-0008-0000-0400-000091010000}"/>
            </a:ext>
          </a:extLst>
        </xdr:cNvPr>
        <xdr:cNvSpPr/>
      </xdr:nvSpPr>
      <xdr:spPr>
        <a:xfrm>
          <a:off x="1270000" y="12873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126255</xdr:rowOff>
    </xdr:from>
    <xdr:ext cx="762000" cy="259045"/>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939800" y="12642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1" name="正方形/長方形 410">
          <a:extLst>
            <a:ext uri="{FF2B5EF4-FFF2-40B4-BE49-F238E27FC236}">
              <a16:creationId xmlns:a16="http://schemas.microsoft.com/office/drawing/2014/main" id="{00000000-0008-0000-0400-00009B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2" name="正方形/長方形 411">
          <a:extLst>
            <a:ext uri="{FF2B5EF4-FFF2-40B4-BE49-F238E27FC236}">
              <a16:creationId xmlns:a16="http://schemas.microsoft.com/office/drawing/2014/main" id="{00000000-0008-0000-0400-00009C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人件費、物件費、繰出金において経常経費が増加傾向であり、歳入においては自主財源の確保、歳出においては人件費、事務事業の外部委託等の適正化が必要である。</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4" name="テキスト ボックス 423">
          <a:extLst>
            <a:ext uri="{FF2B5EF4-FFF2-40B4-BE49-F238E27FC236}">
              <a16:creationId xmlns:a16="http://schemas.microsoft.com/office/drawing/2014/main" id="{00000000-0008-0000-0400-0000A8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6" name="テキスト ボックス 425">
          <a:extLst>
            <a:ext uri="{FF2B5EF4-FFF2-40B4-BE49-F238E27FC236}">
              <a16:creationId xmlns:a16="http://schemas.microsoft.com/office/drawing/2014/main" id="{00000000-0008-0000-0400-0000AA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8" name="テキスト ボックス 427">
          <a:extLst>
            <a:ext uri="{FF2B5EF4-FFF2-40B4-BE49-F238E27FC236}">
              <a16:creationId xmlns:a16="http://schemas.microsoft.com/office/drawing/2014/main" id="{00000000-0008-0000-0400-0000AC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9" name="公債費以外グラフ枠">
          <a:extLst>
            <a:ext uri="{FF2B5EF4-FFF2-40B4-BE49-F238E27FC236}">
              <a16:creationId xmlns:a16="http://schemas.microsoft.com/office/drawing/2014/main" id="{00000000-0008-0000-0400-0000AD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54610</xdr:rowOff>
    </xdr:from>
    <xdr:to>
      <xdr:col>82</xdr:col>
      <xdr:colOff>107950</xdr:colOff>
      <xdr:row>80</xdr:row>
      <xdr:rowOff>168911</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flipV="1">
          <a:off x="16510000" y="12741910"/>
          <a:ext cx="0" cy="11430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140988</xdr:rowOff>
    </xdr:from>
    <xdr:ext cx="762000" cy="259045"/>
    <xdr:sp macro="" textlink="">
      <xdr:nvSpPr>
        <xdr:cNvPr id="431" name="公債費以外最小値テキスト">
          <a:extLst>
            <a:ext uri="{FF2B5EF4-FFF2-40B4-BE49-F238E27FC236}">
              <a16:creationId xmlns:a16="http://schemas.microsoft.com/office/drawing/2014/main" id="{00000000-0008-0000-0400-0000AF010000}"/>
            </a:ext>
          </a:extLst>
        </xdr:cNvPr>
        <xdr:cNvSpPr txBox="1"/>
      </xdr:nvSpPr>
      <xdr:spPr>
        <a:xfrm>
          <a:off x="16598900" y="13856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168911</xdr:rowOff>
    </xdr:from>
    <xdr:to>
      <xdr:col>82</xdr:col>
      <xdr:colOff>196850</xdr:colOff>
      <xdr:row>80</xdr:row>
      <xdr:rowOff>168911</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6421100" y="138849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140987</xdr:rowOff>
    </xdr:from>
    <xdr:ext cx="762000" cy="259045"/>
    <xdr:sp macro="" textlink="">
      <xdr:nvSpPr>
        <xdr:cNvPr id="433" name="公債費以外最大値テキスト">
          <a:extLst>
            <a:ext uri="{FF2B5EF4-FFF2-40B4-BE49-F238E27FC236}">
              <a16:creationId xmlns:a16="http://schemas.microsoft.com/office/drawing/2014/main" id="{00000000-0008-0000-0400-0000B1010000}"/>
            </a:ext>
          </a:extLst>
        </xdr:cNvPr>
        <xdr:cNvSpPr txBox="1"/>
      </xdr:nvSpPr>
      <xdr:spPr>
        <a:xfrm>
          <a:off x="16598900" y="12485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54610</xdr:rowOff>
    </xdr:from>
    <xdr:to>
      <xdr:col>82</xdr:col>
      <xdr:colOff>196850</xdr:colOff>
      <xdr:row>74</xdr:row>
      <xdr:rowOff>54610</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a:off x="16421100" y="12741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165100</xdr:rowOff>
    </xdr:from>
    <xdr:to>
      <xdr:col>82</xdr:col>
      <xdr:colOff>107950</xdr:colOff>
      <xdr:row>79</xdr:row>
      <xdr:rowOff>1270</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a:off x="15671800" y="13366750"/>
          <a:ext cx="838200" cy="179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107966</xdr:rowOff>
    </xdr:from>
    <xdr:ext cx="762000" cy="259045"/>
    <xdr:sp macro="" textlink="">
      <xdr:nvSpPr>
        <xdr:cNvPr id="436" name="公債費以外平均値テキスト">
          <a:extLst>
            <a:ext uri="{FF2B5EF4-FFF2-40B4-BE49-F238E27FC236}">
              <a16:creationId xmlns:a16="http://schemas.microsoft.com/office/drawing/2014/main" id="{00000000-0008-0000-0400-0000B4010000}"/>
            </a:ext>
          </a:extLst>
        </xdr:cNvPr>
        <xdr:cNvSpPr txBox="1"/>
      </xdr:nvSpPr>
      <xdr:spPr>
        <a:xfrm>
          <a:off x="16598900" y="131381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91439</xdr:rowOff>
    </xdr:from>
    <xdr:to>
      <xdr:col>82</xdr:col>
      <xdr:colOff>158750</xdr:colOff>
      <xdr:row>78</xdr:row>
      <xdr:rowOff>21589</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6459200" y="13293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165100</xdr:rowOff>
    </xdr:from>
    <xdr:to>
      <xdr:col>78</xdr:col>
      <xdr:colOff>69850</xdr:colOff>
      <xdr:row>79</xdr:row>
      <xdr:rowOff>66039</xdr:rowOff>
    </xdr:to>
    <xdr:cxnSp macro="">
      <xdr:nvCxnSpPr>
        <xdr:cNvPr id="438" name="直線コネクタ 437">
          <a:extLst>
            <a:ext uri="{FF2B5EF4-FFF2-40B4-BE49-F238E27FC236}">
              <a16:creationId xmlns:a16="http://schemas.microsoft.com/office/drawing/2014/main" id="{00000000-0008-0000-0400-0000B6010000}"/>
            </a:ext>
          </a:extLst>
        </xdr:cNvPr>
        <xdr:cNvCxnSpPr/>
      </xdr:nvCxnSpPr>
      <xdr:spPr>
        <a:xfrm flipV="1">
          <a:off x="14782800" y="13366750"/>
          <a:ext cx="889000" cy="243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0</xdr:rowOff>
    </xdr:from>
    <xdr:to>
      <xdr:col>78</xdr:col>
      <xdr:colOff>120650</xdr:colOff>
      <xdr:row>77</xdr:row>
      <xdr:rowOff>101600</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5621000" y="13201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111777</xdr:rowOff>
    </xdr:from>
    <xdr:ext cx="7366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5290800" y="12970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79</xdr:row>
      <xdr:rowOff>66039</xdr:rowOff>
    </xdr:from>
    <xdr:to>
      <xdr:col>73</xdr:col>
      <xdr:colOff>180975</xdr:colOff>
      <xdr:row>80</xdr:row>
      <xdr:rowOff>1270</xdr:rowOff>
    </xdr:to>
    <xdr:cxnSp macro="">
      <xdr:nvCxnSpPr>
        <xdr:cNvPr id="441" name="直線コネクタ 440">
          <a:extLst>
            <a:ext uri="{FF2B5EF4-FFF2-40B4-BE49-F238E27FC236}">
              <a16:creationId xmlns:a16="http://schemas.microsoft.com/office/drawing/2014/main" id="{00000000-0008-0000-0400-0000B9010000}"/>
            </a:ext>
          </a:extLst>
        </xdr:cNvPr>
        <xdr:cNvCxnSpPr/>
      </xdr:nvCxnSpPr>
      <xdr:spPr>
        <a:xfrm flipV="1">
          <a:off x="13893800" y="13610589"/>
          <a:ext cx="889000" cy="106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11430</xdr:rowOff>
    </xdr:from>
    <xdr:to>
      <xdr:col>74</xdr:col>
      <xdr:colOff>31750</xdr:colOff>
      <xdr:row>78</xdr:row>
      <xdr:rowOff>113030</xdr:rowOff>
    </xdr:to>
    <xdr:sp macro="" textlink="">
      <xdr:nvSpPr>
        <xdr:cNvPr id="442" name="フローチャート: 判断 441">
          <a:extLst>
            <a:ext uri="{FF2B5EF4-FFF2-40B4-BE49-F238E27FC236}">
              <a16:creationId xmlns:a16="http://schemas.microsoft.com/office/drawing/2014/main" id="{00000000-0008-0000-0400-0000BA010000}"/>
            </a:ext>
          </a:extLst>
        </xdr:cNvPr>
        <xdr:cNvSpPr/>
      </xdr:nvSpPr>
      <xdr:spPr>
        <a:xfrm>
          <a:off x="14732000" y="1338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123207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4401800" y="13153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79</xdr:row>
      <xdr:rowOff>146050</xdr:rowOff>
    </xdr:from>
    <xdr:to>
      <xdr:col>69</xdr:col>
      <xdr:colOff>92075</xdr:colOff>
      <xdr:row>80</xdr:row>
      <xdr:rowOff>1270</xdr:rowOff>
    </xdr:to>
    <xdr:cxnSp macro="">
      <xdr:nvCxnSpPr>
        <xdr:cNvPr id="444" name="直線コネクタ 443">
          <a:extLst>
            <a:ext uri="{FF2B5EF4-FFF2-40B4-BE49-F238E27FC236}">
              <a16:creationId xmlns:a16="http://schemas.microsoft.com/office/drawing/2014/main" id="{00000000-0008-0000-0400-0000BC010000}"/>
            </a:ext>
          </a:extLst>
        </xdr:cNvPr>
        <xdr:cNvCxnSpPr/>
      </xdr:nvCxnSpPr>
      <xdr:spPr>
        <a:xfrm>
          <a:off x="13004800" y="1369060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45720</xdr:rowOff>
    </xdr:from>
    <xdr:to>
      <xdr:col>69</xdr:col>
      <xdr:colOff>142875</xdr:colOff>
      <xdr:row>78</xdr:row>
      <xdr:rowOff>147320</xdr:rowOff>
    </xdr:to>
    <xdr:sp macro="" textlink="">
      <xdr:nvSpPr>
        <xdr:cNvPr id="445" name="フローチャート: 判断 444">
          <a:extLst>
            <a:ext uri="{FF2B5EF4-FFF2-40B4-BE49-F238E27FC236}">
              <a16:creationId xmlns:a16="http://schemas.microsoft.com/office/drawing/2014/main" id="{00000000-0008-0000-0400-0000BD010000}"/>
            </a:ext>
          </a:extLst>
        </xdr:cNvPr>
        <xdr:cNvSpPr/>
      </xdr:nvSpPr>
      <xdr:spPr>
        <a:xfrm>
          <a:off x="13843000" y="1341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157497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3512800" y="1318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7620</xdr:rowOff>
    </xdr:from>
    <xdr:to>
      <xdr:col>65</xdr:col>
      <xdr:colOff>53975</xdr:colOff>
      <xdr:row>78</xdr:row>
      <xdr:rowOff>109220</xdr:rowOff>
    </xdr:to>
    <xdr:sp macro="" textlink="">
      <xdr:nvSpPr>
        <xdr:cNvPr id="447" name="フローチャート: 判断 446">
          <a:extLst>
            <a:ext uri="{FF2B5EF4-FFF2-40B4-BE49-F238E27FC236}">
              <a16:creationId xmlns:a16="http://schemas.microsoft.com/office/drawing/2014/main" id="{00000000-0008-0000-0400-0000BF010000}"/>
            </a:ext>
          </a:extLst>
        </xdr:cNvPr>
        <xdr:cNvSpPr/>
      </xdr:nvSpPr>
      <xdr:spPr>
        <a:xfrm>
          <a:off x="12954000" y="1338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119397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2623800" y="1314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121920</xdr:rowOff>
    </xdr:from>
    <xdr:to>
      <xdr:col>82</xdr:col>
      <xdr:colOff>158750</xdr:colOff>
      <xdr:row>79</xdr:row>
      <xdr:rowOff>52070</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6459200" y="1349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93997</xdr:rowOff>
    </xdr:from>
    <xdr:ext cx="762000" cy="259045"/>
    <xdr:sp macro="" textlink="">
      <xdr:nvSpPr>
        <xdr:cNvPr id="455" name="公債費以外該当値テキスト">
          <a:extLst>
            <a:ext uri="{FF2B5EF4-FFF2-40B4-BE49-F238E27FC236}">
              <a16:creationId xmlns:a16="http://schemas.microsoft.com/office/drawing/2014/main" id="{00000000-0008-0000-0400-0000C7010000}"/>
            </a:ext>
          </a:extLst>
        </xdr:cNvPr>
        <xdr:cNvSpPr txBox="1"/>
      </xdr:nvSpPr>
      <xdr:spPr>
        <a:xfrm>
          <a:off x="16598900" y="1346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114300</xdr:rowOff>
    </xdr:from>
    <xdr:to>
      <xdr:col>78</xdr:col>
      <xdr:colOff>120650</xdr:colOff>
      <xdr:row>78</xdr:row>
      <xdr:rowOff>44450</xdr:rowOff>
    </xdr:to>
    <xdr:sp macro="" textlink="">
      <xdr:nvSpPr>
        <xdr:cNvPr id="456" name="楕円 455">
          <a:extLst>
            <a:ext uri="{FF2B5EF4-FFF2-40B4-BE49-F238E27FC236}">
              <a16:creationId xmlns:a16="http://schemas.microsoft.com/office/drawing/2014/main" id="{00000000-0008-0000-0400-0000C8010000}"/>
            </a:ext>
          </a:extLst>
        </xdr:cNvPr>
        <xdr:cNvSpPr/>
      </xdr:nvSpPr>
      <xdr:spPr>
        <a:xfrm>
          <a:off x="15621000" y="13315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29227</xdr:rowOff>
    </xdr:from>
    <xdr:ext cx="7366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5290800" y="134023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79</xdr:row>
      <xdr:rowOff>15239</xdr:rowOff>
    </xdr:from>
    <xdr:to>
      <xdr:col>74</xdr:col>
      <xdr:colOff>31750</xdr:colOff>
      <xdr:row>79</xdr:row>
      <xdr:rowOff>116839</xdr:rowOff>
    </xdr:to>
    <xdr:sp macro="" textlink="">
      <xdr:nvSpPr>
        <xdr:cNvPr id="458" name="楕円 457">
          <a:extLst>
            <a:ext uri="{FF2B5EF4-FFF2-40B4-BE49-F238E27FC236}">
              <a16:creationId xmlns:a16="http://schemas.microsoft.com/office/drawing/2014/main" id="{00000000-0008-0000-0400-0000CA010000}"/>
            </a:ext>
          </a:extLst>
        </xdr:cNvPr>
        <xdr:cNvSpPr/>
      </xdr:nvSpPr>
      <xdr:spPr>
        <a:xfrm>
          <a:off x="14732000" y="13559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101616</xdr:rowOff>
    </xdr:from>
    <xdr:ext cx="762000" cy="259045"/>
    <xdr:sp macro="" textlink="">
      <xdr:nvSpPr>
        <xdr:cNvPr id="459" name="テキスト ボックス 458">
          <a:extLst>
            <a:ext uri="{FF2B5EF4-FFF2-40B4-BE49-F238E27FC236}">
              <a16:creationId xmlns:a16="http://schemas.microsoft.com/office/drawing/2014/main" id="{00000000-0008-0000-0400-0000CB010000}"/>
            </a:ext>
          </a:extLst>
        </xdr:cNvPr>
        <xdr:cNvSpPr txBox="1"/>
      </xdr:nvSpPr>
      <xdr:spPr>
        <a:xfrm>
          <a:off x="14401800" y="13646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79</xdr:row>
      <xdr:rowOff>121920</xdr:rowOff>
    </xdr:from>
    <xdr:to>
      <xdr:col>69</xdr:col>
      <xdr:colOff>142875</xdr:colOff>
      <xdr:row>80</xdr:row>
      <xdr:rowOff>52070</xdr:rowOff>
    </xdr:to>
    <xdr:sp macro="" textlink="">
      <xdr:nvSpPr>
        <xdr:cNvPr id="460" name="楕円 459">
          <a:extLst>
            <a:ext uri="{FF2B5EF4-FFF2-40B4-BE49-F238E27FC236}">
              <a16:creationId xmlns:a16="http://schemas.microsoft.com/office/drawing/2014/main" id="{00000000-0008-0000-0400-0000CC010000}"/>
            </a:ext>
          </a:extLst>
        </xdr:cNvPr>
        <xdr:cNvSpPr/>
      </xdr:nvSpPr>
      <xdr:spPr>
        <a:xfrm>
          <a:off x="13843000" y="13666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80</xdr:row>
      <xdr:rowOff>36847</xdr:rowOff>
    </xdr:from>
    <xdr:ext cx="762000" cy="259045"/>
    <xdr:sp macro="" textlink="">
      <xdr:nvSpPr>
        <xdr:cNvPr id="461" name="テキスト ボックス 460">
          <a:extLst>
            <a:ext uri="{FF2B5EF4-FFF2-40B4-BE49-F238E27FC236}">
              <a16:creationId xmlns:a16="http://schemas.microsoft.com/office/drawing/2014/main" id="{00000000-0008-0000-0400-0000CD010000}"/>
            </a:ext>
          </a:extLst>
        </xdr:cNvPr>
        <xdr:cNvSpPr txBox="1"/>
      </xdr:nvSpPr>
      <xdr:spPr>
        <a:xfrm>
          <a:off x="13512800" y="13752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95250</xdr:rowOff>
    </xdr:from>
    <xdr:to>
      <xdr:col>65</xdr:col>
      <xdr:colOff>53975</xdr:colOff>
      <xdr:row>80</xdr:row>
      <xdr:rowOff>25400</xdr:rowOff>
    </xdr:to>
    <xdr:sp macro="" textlink="">
      <xdr:nvSpPr>
        <xdr:cNvPr id="462" name="楕円 461">
          <a:extLst>
            <a:ext uri="{FF2B5EF4-FFF2-40B4-BE49-F238E27FC236}">
              <a16:creationId xmlns:a16="http://schemas.microsoft.com/office/drawing/2014/main" id="{00000000-0008-0000-0400-0000CE010000}"/>
            </a:ext>
          </a:extLst>
        </xdr:cNvPr>
        <xdr:cNvSpPr/>
      </xdr:nvSpPr>
      <xdr:spPr>
        <a:xfrm>
          <a:off x="12954000" y="1363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80</xdr:row>
      <xdr:rowOff>10177</xdr:rowOff>
    </xdr:from>
    <xdr:ext cx="762000" cy="259045"/>
    <xdr:sp macro="" textlink="">
      <xdr:nvSpPr>
        <xdr:cNvPr id="463" name="テキスト ボックス 462">
          <a:extLst>
            <a:ext uri="{FF2B5EF4-FFF2-40B4-BE49-F238E27FC236}">
              <a16:creationId xmlns:a16="http://schemas.microsoft.com/office/drawing/2014/main" id="{00000000-0008-0000-0400-0000CF010000}"/>
            </a:ext>
          </a:extLst>
        </xdr:cNvPr>
        <xdr:cNvSpPr txBox="1"/>
      </xdr:nvSpPr>
      <xdr:spPr>
        <a:xfrm>
          <a:off x="12623800" y="1372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沖縄県金武町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3175</xdr:rowOff>
    </xdr:from>
    <xdr:to>
      <xdr:col>33</xdr:col>
      <xdr:colOff>114300</xdr:colOff>
      <xdr:row>20</xdr:row>
      <xdr:rowOff>3175</xdr:rowOff>
    </xdr:to>
    <xdr:cxnSp macro="">
      <xdr:nvCxnSpPr>
        <xdr:cNvPr id="31" name="直線コネクタ 30">
          <a:extLst>
            <a:ext uri="{FF2B5EF4-FFF2-40B4-BE49-F238E27FC236}">
              <a16:creationId xmlns:a16="http://schemas.microsoft.com/office/drawing/2014/main" id="{00000000-0008-0000-0500-00001F000000}"/>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2" name="テキスト ボックス 31">
          <a:extLst>
            <a:ext uri="{FF2B5EF4-FFF2-40B4-BE49-F238E27FC236}">
              <a16:creationId xmlns:a16="http://schemas.microsoft.com/office/drawing/2014/main" id="{00000000-0008-0000-0500-000020000000}"/>
            </a:ext>
          </a:extLst>
        </xdr:cNvPr>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3" name="直線コネクタ 32">
          <a:extLst>
            <a:ext uri="{FF2B5EF4-FFF2-40B4-BE49-F238E27FC236}">
              <a16:creationId xmlns:a16="http://schemas.microsoft.com/office/drawing/2014/main" id="{00000000-0008-0000-0500-000021000000}"/>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4" name="テキスト ボックス 33">
          <a:extLst>
            <a:ext uri="{FF2B5EF4-FFF2-40B4-BE49-F238E27FC236}">
              <a16:creationId xmlns:a16="http://schemas.microsoft.com/office/drawing/2014/main" id="{00000000-0008-0000-0500-000022000000}"/>
            </a:ext>
          </a:extLst>
        </xdr:cNvPr>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5" name="直線コネクタ 34">
          <a:extLst>
            <a:ext uri="{FF2B5EF4-FFF2-40B4-BE49-F238E27FC236}">
              <a16:creationId xmlns:a16="http://schemas.microsoft.com/office/drawing/2014/main" id="{00000000-0008-0000-0500-000023000000}"/>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6" name="テキスト ボックス 35">
          <a:extLst>
            <a:ext uri="{FF2B5EF4-FFF2-40B4-BE49-F238E27FC236}">
              <a16:creationId xmlns:a16="http://schemas.microsoft.com/office/drawing/2014/main" id="{00000000-0008-0000-0500-000024000000}"/>
            </a:ext>
          </a:extLst>
        </xdr:cNvPr>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7" name="直線コネクタ 36">
          <a:extLst>
            <a:ext uri="{FF2B5EF4-FFF2-40B4-BE49-F238E27FC236}">
              <a16:creationId xmlns:a16="http://schemas.microsoft.com/office/drawing/2014/main" id="{00000000-0008-0000-0500-000025000000}"/>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8" name="テキスト ボックス 37">
          <a:extLst>
            <a:ext uri="{FF2B5EF4-FFF2-40B4-BE49-F238E27FC236}">
              <a16:creationId xmlns:a16="http://schemas.microsoft.com/office/drawing/2014/main" id="{00000000-0008-0000-0500-000026000000}"/>
            </a:ext>
          </a:extLst>
        </xdr:cNvPr>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39" name="直線コネクタ 38">
          <a:extLst>
            <a:ext uri="{FF2B5EF4-FFF2-40B4-BE49-F238E27FC236}">
              <a16:creationId xmlns:a16="http://schemas.microsoft.com/office/drawing/2014/main" id="{00000000-0008-0000-0500-000027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0" name="テキスト ボックス 39">
          <a:extLst>
            <a:ext uri="{FF2B5EF4-FFF2-40B4-BE49-F238E27FC236}">
              <a16:creationId xmlns:a16="http://schemas.microsoft.com/office/drawing/2014/main" id="{00000000-0008-0000-0500-000028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1" name="人口1人当たり決算額の推移グラフ枠130">
          <a:extLst>
            <a:ext uri="{FF2B5EF4-FFF2-40B4-BE49-F238E27FC236}">
              <a16:creationId xmlns:a16="http://schemas.microsoft.com/office/drawing/2014/main" id="{00000000-0008-0000-0500-000029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87195</xdr:rowOff>
    </xdr:from>
    <xdr:to>
      <xdr:col>29</xdr:col>
      <xdr:colOff>127000</xdr:colOff>
      <xdr:row>18</xdr:row>
      <xdr:rowOff>24320</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flipV="1">
          <a:off x="5651500" y="2192220"/>
          <a:ext cx="0" cy="96582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17</xdr:row>
      <xdr:rowOff>167847</xdr:rowOff>
    </xdr:from>
    <xdr:ext cx="762000" cy="259045"/>
    <xdr:sp macro="" textlink="">
      <xdr:nvSpPr>
        <xdr:cNvPr id="43" name="人口1人当たり決算額の推移最小値テキスト130">
          <a:extLst>
            <a:ext uri="{FF2B5EF4-FFF2-40B4-BE49-F238E27FC236}">
              <a16:creationId xmlns:a16="http://schemas.microsoft.com/office/drawing/2014/main" id="{00000000-0008-0000-0500-00002B000000}"/>
            </a:ext>
          </a:extLst>
        </xdr:cNvPr>
        <xdr:cNvSpPr txBox="1"/>
      </xdr:nvSpPr>
      <xdr:spPr>
        <a:xfrm>
          <a:off x="5740400" y="3130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70,375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24320</xdr:rowOff>
    </xdr:from>
    <xdr:to>
      <xdr:col>30</xdr:col>
      <xdr:colOff>25400</xdr:colOff>
      <xdr:row>18</xdr:row>
      <xdr:rowOff>24320</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5562600" y="315804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2122</xdr:rowOff>
    </xdr:from>
    <xdr:ext cx="762000" cy="259045"/>
    <xdr:sp macro="" textlink="">
      <xdr:nvSpPr>
        <xdr:cNvPr id="45" name="人口1人当たり決算額の推移最大値テキスト130">
          <a:extLst>
            <a:ext uri="{FF2B5EF4-FFF2-40B4-BE49-F238E27FC236}">
              <a16:creationId xmlns:a16="http://schemas.microsoft.com/office/drawing/2014/main" id="{00000000-0008-0000-0500-00002D000000}"/>
            </a:ext>
          </a:extLst>
        </xdr:cNvPr>
        <xdr:cNvSpPr txBox="1"/>
      </xdr:nvSpPr>
      <xdr:spPr>
        <a:xfrm>
          <a:off x="5740400" y="1935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281,623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87195</xdr:rowOff>
    </xdr:from>
    <xdr:to>
      <xdr:col>30</xdr:col>
      <xdr:colOff>25400</xdr:colOff>
      <xdr:row>12</xdr:row>
      <xdr:rowOff>87195</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a:off x="5562600" y="219222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76766</xdr:rowOff>
    </xdr:from>
    <xdr:to>
      <xdr:col>29</xdr:col>
      <xdr:colOff>127000</xdr:colOff>
      <xdr:row>15</xdr:row>
      <xdr:rowOff>110407</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003800" y="2696141"/>
          <a:ext cx="647700" cy="336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40709</xdr:rowOff>
    </xdr:from>
    <xdr:ext cx="762000" cy="259045"/>
    <xdr:sp macro="" textlink="">
      <xdr:nvSpPr>
        <xdr:cNvPr id="48" name="人口1人当たり決算額の推移平均値テキスト130">
          <a:extLst>
            <a:ext uri="{FF2B5EF4-FFF2-40B4-BE49-F238E27FC236}">
              <a16:creationId xmlns:a16="http://schemas.microsoft.com/office/drawing/2014/main" id="{00000000-0008-0000-0500-000030000000}"/>
            </a:ext>
          </a:extLst>
        </xdr:cNvPr>
        <xdr:cNvSpPr txBox="1"/>
      </xdr:nvSpPr>
      <xdr:spPr>
        <a:xfrm>
          <a:off x="5740400" y="28315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68632</xdr:rowOff>
    </xdr:from>
    <xdr:to>
      <xdr:col>29</xdr:col>
      <xdr:colOff>177800</xdr:colOff>
      <xdr:row>16</xdr:row>
      <xdr:rowOff>170232</xdr:rowOff>
    </xdr:to>
    <xdr:sp macro="" textlink="">
      <xdr:nvSpPr>
        <xdr:cNvPr id="49" name="フローチャート: 判断 48">
          <a:extLst>
            <a:ext uri="{FF2B5EF4-FFF2-40B4-BE49-F238E27FC236}">
              <a16:creationId xmlns:a16="http://schemas.microsoft.com/office/drawing/2014/main" id="{00000000-0008-0000-0500-000031000000}"/>
            </a:ext>
          </a:extLst>
        </xdr:cNvPr>
        <xdr:cNvSpPr/>
      </xdr:nvSpPr>
      <xdr:spPr bwMode="auto">
        <a:xfrm>
          <a:off x="5600700" y="28594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83423</xdr:rowOff>
    </xdr:from>
    <xdr:to>
      <xdr:col>26</xdr:col>
      <xdr:colOff>50800</xdr:colOff>
      <xdr:row>15</xdr:row>
      <xdr:rowOff>110407</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a:off x="4305300" y="2702798"/>
          <a:ext cx="698500" cy="2698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77744</xdr:rowOff>
    </xdr:from>
    <xdr:to>
      <xdr:col>26</xdr:col>
      <xdr:colOff>101600</xdr:colOff>
      <xdr:row>17</xdr:row>
      <xdr:rowOff>7894</xdr:rowOff>
    </xdr:to>
    <xdr:sp macro="" textlink="">
      <xdr:nvSpPr>
        <xdr:cNvPr id="51" name="フローチャート: 判断 50">
          <a:extLst>
            <a:ext uri="{FF2B5EF4-FFF2-40B4-BE49-F238E27FC236}">
              <a16:creationId xmlns:a16="http://schemas.microsoft.com/office/drawing/2014/main" id="{00000000-0008-0000-0500-000033000000}"/>
            </a:ext>
          </a:extLst>
        </xdr:cNvPr>
        <xdr:cNvSpPr/>
      </xdr:nvSpPr>
      <xdr:spPr bwMode="auto">
        <a:xfrm>
          <a:off x="4953000" y="28685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164121</xdr:rowOff>
    </xdr:from>
    <xdr:ext cx="736600" cy="259045"/>
    <xdr:sp macro="" textlink="">
      <xdr:nvSpPr>
        <xdr:cNvPr id="52" name="テキスト ボックス 51">
          <a:extLst>
            <a:ext uri="{FF2B5EF4-FFF2-40B4-BE49-F238E27FC236}">
              <a16:creationId xmlns:a16="http://schemas.microsoft.com/office/drawing/2014/main" id="{00000000-0008-0000-0500-000034000000}"/>
            </a:ext>
          </a:extLst>
        </xdr:cNvPr>
        <xdr:cNvSpPr txBox="1"/>
      </xdr:nvSpPr>
      <xdr:spPr>
        <a:xfrm>
          <a:off x="4622800" y="29549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83423</xdr:rowOff>
    </xdr:from>
    <xdr:to>
      <xdr:col>22</xdr:col>
      <xdr:colOff>114300</xdr:colOff>
      <xdr:row>16</xdr:row>
      <xdr:rowOff>2713</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3606800" y="2702798"/>
          <a:ext cx="698500" cy="9074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84936</xdr:rowOff>
    </xdr:from>
    <xdr:to>
      <xdr:col>22</xdr:col>
      <xdr:colOff>165100</xdr:colOff>
      <xdr:row>17</xdr:row>
      <xdr:rowOff>15086</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254500" y="28757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171313</xdr:rowOff>
    </xdr:from>
    <xdr:ext cx="7620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3924300" y="2962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2713</xdr:rowOff>
    </xdr:from>
    <xdr:to>
      <xdr:col>18</xdr:col>
      <xdr:colOff>177800</xdr:colOff>
      <xdr:row>16</xdr:row>
      <xdr:rowOff>38626</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2908300" y="2793538"/>
          <a:ext cx="698500" cy="359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110525</xdr:rowOff>
    </xdr:from>
    <xdr:to>
      <xdr:col>19</xdr:col>
      <xdr:colOff>38100</xdr:colOff>
      <xdr:row>17</xdr:row>
      <xdr:rowOff>40675</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3556000" y="29013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25452</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225800" y="2987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124154</xdr:rowOff>
    </xdr:from>
    <xdr:to>
      <xdr:col>15</xdr:col>
      <xdr:colOff>101600</xdr:colOff>
      <xdr:row>17</xdr:row>
      <xdr:rowOff>54304</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2857500" y="291497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39081</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2527300" y="30013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112,428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25966</xdr:rowOff>
    </xdr:from>
    <xdr:to>
      <xdr:col>29</xdr:col>
      <xdr:colOff>177800</xdr:colOff>
      <xdr:row>15</xdr:row>
      <xdr:rowOff>127566</xdr:rowOff>
    </xdr:to>
    <xdr:sp macro="" textlink="">
      <xdr:nvSpPr>
        <xdr:cNvPr id="66" name="楕円 65">
          <a:extLst>
            <a:ext uri="{FF2B5EF4-FFF2-40B4-BE49-F238E27FC236}">
              <a16:creationId xmlns:a16="http://schemas.microsoft.com/office/drawing/2014/main" id="{00000000-0008-0000-0500-000042000000}"/>
            </a:ext>
          </a:extLst>
        </xdr:cNvPr>
        <xdr:cNvSpPr/>
      </xdr:nvSpPr>
      <xdr:spPr bwMode="auto">
        <a:xfrm>
          <a:off x="5600700" y="26453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42493</xdr:rowOff>
    </xdr:from>
    <xdr:ext cx="762000" cy="259045"/>
    <xdr:sp macro="" textlink="">
      <xdr:nvSpPr>
        <xdr:cNvPr id="67" name="人口1人当たり決算額の推移該当値テキスト130">
          <a:extLst>
            <a:ext uri="{FF2B5EF4-FFF2-40B4-BE49-F238E27FC236}">
              <a16:creationId xmlns:a16="http://schemas.microsoft.com/office/drawing/2014/main" id="{00000000-0008-0000-0500-000043000000}"/>
            </a:ext>
          </a:extLst>
        </xdr:cNvPr>
        <xdr:cNvSpPr txBox="1"/>
      </xdr:nvSpPr>
      <xdr:spPr>
        <a:xfrm>
          <a:off x="5740400" y="24904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59607</xdr:rowOff>
    </xdr:from>
    <xdr:to>
      <xdr:col>26</xdr:col>
      <xdr:colOff>101600</xdr:colOff>
      <xdr:row>15</xdr:row>
      <xdr:rowOff>161207</xdr:rowOff>
    </xdr:to>
    <xdr:sp macro="" textlink="">
      <xdr:nvSpPr>
        <xdr:cNvPr id="68" name="楕円 67">
          <a:extLst>
            <a:ext uri="{FF2B5EF4-FFF2-40B4-BE49-F238E27FC236}">
              <a16:creationId xmlns:a16="http://schemas.microsoft.com/office/drawing/2014/main" id="{00000000-0008-0000-0500-000044000000}"/>
            </a:ext>
          </a:extLst>
        </xdr:cNvPr>
        <xdr:cNvSpPr/>
      </xdr:nvSpPr>
      <xdr:spPr bwMode="auto">
        <a:xfrm>
          <a:off x="4953000" y="26789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171384</xdr:rowOff>
    </xdr:from>
    <xdr:ext cx="7366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4622800" y="24478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32623</xdr:rowOff>
    </xdr:from>
    <xdr:to>
      <xdr:col>22</xdr:col>
      <xdr:colOff>165100</xdr:colOff>
      <xdr:row>15</xdr:row>
      <xdr:rowOff>134223</xdr:rowOff>
    </xdr:to>
    <xdr:sp macro="" textlink="">
      <xdr:nvSpPr>
        <xdr:cNvPr id="70" name="楕円 69">
          <a:extLst>
            <a:ext uri="{FF2B5EF4-FFF2-40B4-BE49-F238E27FC236}">
              <a16:creationId xmlns:a16="http://schemas.microsoft.com/office/drawing/2014/main" id="{00000000-0008-0000-0500-000046000000}"/>
            </a:ext>
          </a:extLst>
        </xdr:cNvPr>
        <xdr:cNvSpPr/>
      </xdr:nvSpPr>
      <xdr:spPr bwMode="auto">
        <a:xfrm>
          <a:off x="4254500" y="26519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144400</xdr:rowOff>
    </xdr:from>
    <xdr:ext cx="7620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3924300" y="24208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123363</xdr:rowOff>
    </xdr:from>
    <xdr:to>
      <xdr:col>19</xdr:col>
      <xdr:colOff>38100</xdr:colOff>
      <xdr:row>16</xdr:row>
      <xdr:rowOff>53513</xdr:rowOff>
    </xdr:to>
    <xdr:sp macro="" textlink="">
      <xdr:nvSpPr>
        <xdr:cNvPr id="72" name="楕円 71">
          <a:extLst>
            <a:ext uri="{FF2B5EF4-FFF2-40B4-BE49-F238E27FC236}">
              <a16:creationId xmlns:a16="http://schemas.microsoft.com/office/drawing/2014/main" id="{00000000-0008-0000-0500-000048000000}"/>
            </a:ext>
          </a:extLst>
        </xdr:cNvPr>
        <xdr:cNvSpPr/>
      </xdr:nvSpPr>
      <xdr:spPr bwMode="auto">
        <a:xfrm>
          <a:off x="3556000" y="27427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63690</xdr:rowOff>
    </xdr:from>
    <xdr:ext cx="762000" cy="259045"/>
    <xdr:sp macro="" textlink="">
      <xdr:nvSpPr>
        <xdr:cNvPr id="73" name="テキスト ボックス 72">
          <a:extLst>
            <a:ext uri="{FF2B5EF4-FFF2-40B4-BE49-F238E27FC236}">
              <a16:creationId xmlns:a16="http://schemas.microsoft.com/office/drawing/2014/main" id="{00000000-0008-0000-0500-000049000000}"/>
            </a:ext>
          </a:extLst>
        </xdr:cNvPr>
        <xdr:cNvSpPr txBox="1"/>
      </xdr:nvSpPr>
      <xdr:spPr>
        <a:xfrm>
          <a:off x="3225800" y="2511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159276</xdr:rowOff>
    </xdr:from>
    <xdr:to>
      <xdr:col>15</xdr:col>
      <xdr:colOff>101600</xdr:colOff>
      <xdr:row>16</xdr:row>
      <xdr:rowOff>89426</xdr:rowOff>
    </xdr:to>
    <xdr:sp macro="" textlink="">
      <xdr:nvSpPr>
        <xdr:cNvPr id="74" name="楕円 73">
          <a:extLst>
            <a:ext uri="{FF2B5EF4-FFF2-40B4-BE49-F238E27FC236}">
              <a16:creationId xmlns:a16="http://schemas.microsoft.com/office/drawing/2014/main" id="{00000000-0008-0000-0500-00004A000000}"/>
            </a:ext>
          </a:extLst>
        </xdr:cNvPr>
        <xdr:cNvSpPr/>
      </xdr:nvSpPr>
      <xdr:spPr bwMode="auto">
        <a:xfrm>
          <a:off x="2857500" y="27786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99603</xdr:rowOff>
    </xdr:from>
    <xdr:ext cx="762000" cy="259045"/>
    <xdr:sp macro="" textlink="">
      <xdr:nvSpPr>
        <xdr:cNvPr id="75" name="テキスト ボックス 74">
          <a:extLst>
            <a:ext uri="{FF2B5EF4-FFF2-40B4-BE49-F238E27FC236}">
              <a16:creationId xmlns:a16="http://schemas.microsoft.com/office/drawing/2014/main" id="{00000000-0008-0000-0500-00004B000000}"/>
            </a:ext>
          </a:extLst>
        </xdr:cNvPr>
        <xdr:cNvSpPr txBox="1"/>
      </xdr:nvSpPr>
      <xdr:spPr>
        <a:xfrm>
          <a:off x="2527300" y="2547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6" name="正方形/長方形 75">
          <a:extLst>
            <a:ext uri="{FF2B5EF4-FFF2-40B4-BE49-F238E27FC236}">
              <a16:creationId xmlns:a16="http://schemas.microsoft.com/office/drawing/2014/main" id="{00000000-0008-0000-0500-00004C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7" name="角丸四角形 76">
          <a:extLst>
            <a:ext uri="{FF2B5EF4-FFF2-40B4-BE49-F238E27FC236}">
              <a16:creationId xmlns:a16="http://schemas.microsoft.com/office/drawing/2014/main" id="{00000000-0008-0000-0500-00004D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8" name="正方形/長方形 77">
          <a:extLst>
            <a:ext uri="{FF2B5EF4-FFF2-40B4-BE49-F238E27FC236}">
              <a16:creationId xmlns:a16="http://schemas.microsoft.com/office/drawing/2014/main" id="{00000000-0008-0000-0500-00004E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1" name="直線コネクタ 80">
          <a:extLst>
            <a:ext uri="{FF2B5EF4-FFF2-40B4-BE49-F238E27FC236}">
              <a16:creationId xmlns:a16="http://schemas.microsoft.com/office/drawing/2014/main" id="{00000000-0008-0000-0500-000051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6" name="楕円 85">
          <a:extLst>
            <a:ext uri="{FF2B5EF4-FFF2-40B4-BE49-F238E27FC236}">
              <a16:creationId xmlns:a16="http://schemas.microsoft.com/office/drawing/2014/main" id="{00000000-0008-0000-0500-000056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7" name="フローチャート: 判断 86">
          <a:extLst>
            <a:ext uri="{FF2B5EF4-FFF2-40B4-BE49-F238E27FC236}">
              <a16:creationId xmlns:a16="http://schemas.microsoft.com/office/drawing/2014/main" id="{00000000-0008-0000-0500-000057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8" name="正方形/長方形 87">
          <a:extLst>
            <a:ext uri="{FF2B5EF4-FFF2-40B4-BE49-F238E27FC236}">
              <a16:creationId xmlns:a16="http://schemas.microsoft.com/office/drawing/2014/main" id="{00000000-0008-0000-0500-000058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89" name="テキスト ボックス 88">
          <a:extLst>
            <a:ext uri="{FF2B5EF4-FFF2-40B4-BE49-F238E27FC236}">
              <a16:creationId xmlns:a16="http://schemas.microsoft.com/office/drawing/2014/main" id="{00000000-0008-0000-0500-000059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3" name="テキスト ボックス 92">
          <a:extLst>
            <a:ext uri="{FF2B5EF4-FFF2-40B4-BE49-F238E27FC236}">
              <a16:creationId xmlns:a16="http://schemas.microsoft.com/office/drawing/2014/main" id="{00000000-0008-0000-0500-00005D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2" name="人口1人当たり決算額の推移グラフ枠445">
          <a:extLst>
            <a:ext uri="{FF2B5EF4-FFF2-40B4-BE49-F238E27FC236}">
              <a16:creationId xmlns:a16="http://schemas.microsoft.com/office/drawing/2014/main" id="{00000000-0008-0000-0500-000066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120009</xdr:rowOff>
    </xdr:from>
    <xdr:to>
      <xdr:col>29</xdr:col>
      <xdr:colOff>127000</xdr:colOff>
      <xdr:row>37</xdr:row>
      <xdr:rowOff>179921</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flipV="1">
          <a:off x="5651500" y="6044559"/>
          <a:ext cx="0" cy="126006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151998</xdr:rowOff>
    </xdr:from>
    <xdr:ext cx="762000" cy="259045"/>
    <xdr:sp macro="" textlink="">
      <xdr:nvSpPr>
        <xdr:cNvPr id="104" name="人口1人当たり決算額の推移最小値テキスト445">
          <a:extLst>
            <a:ext uri="{FF2B5EF4-FFF2-40B4-BE49-F238E27FC236}">
              <a16:creationId xmlns:a16="http://schemas.microsoft.com/office/drawing/2014/main" id="{00000000-0008-0000-0500-000068000000}"/>
            </a:ext>
          </a:extLst>
        </xdr:cNvPr>
        <xdr:cNvSpPr txBox="1"/>
      </xdr:nvSpPr>
      <xdr:spPr>
        <a:xfrm>
          <a:off x="5740400" y="7276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179921</xdr:rowOff>
    </xdr:from>
    <xdr:to>
      <xdr:col>30</xdr:col>
      <xdr:colOff>25400</xdr:colOff>
      <xdr:row>37</xdr:row>
      <xdr:rowOff>179921</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5562600" y="730462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34936</xdr:rowOff>
    </xdr:from>
    <xdr:ext cx="762000" cy="259045"/>
    <xdr:sp macro="" textlink="">
      <xdr:nvSpPr>
        <xdr:cNvPr id="106" name="人口1人当たり決算額の推移最大値テキスト445">
          <a:extLst>
            <a:ext uri="{FF2B5EF4-FFF2-40B4-BE49-F238E27FC236}">
              <a16:creationId xmlns:a16="http://schemas.microsoft.com/office/drawing/2014/main" id="{00000000-0008-0000-0500-00006A000000}"/>
            </a:ext>
          </a:extLst>
        </xdr:cNvPr>
        <xdr:cNvSpPr txBox="1"/>
      </xdr:nvSpPr>
      <xdr:spPr>
        <a:xfrm>
          <a:off x="5740400" y="57880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59,367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120009</xdr:rowOff>
    </xdr:from>
    <xdr:to>
      <xdr:col>30</xdr:col>
      <xdr:colOff>25400</xdr:colOff>
      <xdr:row>33</xdr:row>
      <xdr:rowOff>120009</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5562600" y="604455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289992</xdr:rowOff>
    </xdr:from>
    <xdr:to>
      <xdr:col>29</xdr:col>
      <xdr:colOff>127000</xdr:colOff>
      <xdr:row>35</xdr:row>
      <xdr:rowOff>319919</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flipV="1">
          <a:off x="5003800" y="6900342"/>
          <a:ext cx="647700" cy="299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195254</xdr:rowOff>
    </xdr:from>
    <xdr:ext cx="762000" cy="259045"/>
    <xdr:sp macro="" textlink="">
      <xdr:nvSpPr>
        <xdr:cNvPr id="109" name="人口1人当たり決算額の推移平均値テキスト445">
          <a:extLst>
            <a:ext uri="{FF2B5EF4-FFF2-40B4-BE49-F238E27FC236}">
              <a16:creationId xmlns:a16="http://schemas.microsoft.com/office/drawing/2014/main" id="{00000000-0008-0000-0500-00006D000000}"/>
            </a:ext>
          </a:extLst>
        </xdr:cNvPr>
        <xdr:cNvSpPr txBox="1"/>
      </xdr:nvSpPr>
      <xdr:spPr>
        <a:xfrm>
          <a:off x="5740400" y="646270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7277</xdr:rowOff>
    </xdr:from>
    <xdr:to>
      <xdr:col>29</xdr:col>
      <xdr:colOff>177800</xdr:colOff>
      <xdr:row>35</xdr:row>
      <xdr:rowOff>108877</xdr:rowOff>
    </xdr:to>
    <xdr:sp macro="" textlink="">
      <xdr:nvSpPr>
        <xdr:cNvPr id="110" name="フローチャート: 判断 109">
          <a:extLst>
            <a:ext uri="{FF2B5EF4-FFF2-40B4-BE49-F238E27FC236}">
              <a16:creationId xmlns:a16="http://schemas.microsoft.com/office/drawing/2014/main" id="{00000000-0008-0000-0500-00006E000000}"/>
            </a:ext>
          </a:extLst>
        </xdr:cNvPr>
        <xdr:cNvSpPr/>
      </xdr:nvSpPr>
      <xdr:spPr bwMode="auto">
        <a:xfrm>
          <a:off x="5600700" y="661762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301136</xdr:rowOff>
    </xdr:from>
    <xdr:to>
      <xdr:col>26</xdr:col>
      <xdr:colOff>50800</xdr:colOff>
      <xdr:row>35</xdr:row>
      <xdr:rowOff>319919</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4305300" y="6911486"/>
          <a:ext cx="698500" cy="1878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33699</xdr:rowOff>
    </xdr:from>
    <xdr:to>
      <xdr:col>26</xdr:col>
      <xdr:colOff>101600</xdr:colOff>
      <xdr:row>35</xdr:row>
      <xdr:rowOff>135299</xdr:rowOff>
    </xdr:to>
    <xdr:sp macro="" textlink="">
      <xdr:nvSpPr>
        <xdr:cNvPr id="112" name="フローチャート: 判断 111">
          <a:extLst>
            <a:ext uri="{FF2B5EF4-FFF2-40B4-BE49-F238E27FC236}">
              <a16:creationId xmlns:a16="http://schemas.microsoft.com/office/drawing/2014/main" id="{00000000-0008-0000-0500-000070000000}"/>
            </a:ext>
          </a:extLst>
        </xdr:cNvPr>
        <xdr:cNvSpPr/>
      </xdr:nvSpPr>
      <xdr:spPr bwMode="auto">
        <a:xfrm>
          <a:off x="4953000" y="664404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145476</xdr:rowOff>
    </xdr:from>
    <xdr:ext cx="736600" cy="259045"/>
    <xdr:sp macro="" textlink="">
      <xdr:nvSpPr>
        <xdr:cNvPr id="113" name="テキスト ボックス 112">
          <a:extLst>
            <a:ext uri="{FF2B5EF4-FFF2-40B4-BE49-F238E27FC236}">
              <a16:creationId xmlns:a16="http://schemas.microsoft.com/office/drawing/2014/main" id="{00000000-0008-0000-0500-000071000000}"/>
            </a:ext>
          </a:extLst>
        </xdr:cNvPr>
        <xdr:cNvSpPr txBox="1"/>
      </xdr:nvSpPr>
      <xdr:spPr>
        <a:xfrm>
          <a:off x="4622800" y="64129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301136</xdr:rowOff>
    </xdr:from>
    <xdr:to>
      <xdr:col>22</xdr:col>
      <xdr:colOff>114300</xdr:colOff>
      <xdr:row>35</xdr:row>
      <xdr:rowOff>302564</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3606800" y="6911486"/>
          <a:ext cx="698500" cy="142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79439</xdr:rowOff>
    </xdr:from>
    <xdr:to>
      <xdr:col>22</xdr:col>
      <xdr:colOff>165100</xdr:colOff>
      <xdr:row>35</xdr:row>
      <xdr:rowOff>181039</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254500" y="66897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191216</xdr:rowOff>
    </xdr:from>
    <xdr:ext cx="7620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3924300" y="6458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302564</xdr:rowOff>
    </xdr:from>
    <xdr:to>
      <xdr:col>18</xdr:col>
      <xdr:colOff>177800</xdr:colOff>
      <xdr:row>35</xdr:row>
      <xdr:rowOff>334455</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flipV="1">
          <a:off x="2908300" y="6912914"/>
          <a:ext cx="698500" cy="318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91421</xdr:rowOff>
    </xdr:from>
    <xdr:to>
      <xdr:col>19</xdr:col>
      <xdr:colOff>38100</xdr:colOff>
      <xdr:row>35</xdr:row>
      <xdr:rowOff>193021</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3556000" y="67017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203198</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225800" y="6470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110261</xdr:rowOff>
    </xdr:from>
    <xdr:to>
      <xdr:col>15</xdr:col>
      <xdr:colOff>101600</xdr:colOff>
      <xdr:row>35</xdr:row>
      <xdr:rowOff>211861</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2857500" y="67206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222038</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2527300" y="6489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239192</xdr:rowOff>
    </xdr:from>
    <xdr:to>
      <xdr:col>29</xdr:col>
      <xdr:colOff>177800</xdr:colOff>
      <xdr:row>35</xdr:row>
      <xdr:rowOff>340792</xdr:rowOff>
    </xdr:to>
    <xdr:sp macro="" textlink="">
      <xdr:nvSpPr>
        <xdr:cNvPr id="127" name="楕円 126">
          <a:extLst>
            <a:ext uri="{FF2B5EF4-FFF2-40B4-BE49-F238E27FC236}">
              <a16:creationId xmlns:a16="http://schemas.microsoft.com/office/drawing/2014/main" id="{00000000-0008-0000-0500-00007F000000}"/>
            </a:ext>
          </a:extLst>
        </xdr:cNvPr>
        <xdr:cNvSpPr/>
      </xdr:nvSpPr>
      <xdr:spPr bwMode="auto">
        <a:xfrm>
          <a:off x="5600700" y="68495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211269</xdr:rowOff>
    </xdr:from>
    <xdr:ext cx="762000" cy="259045"/>
    <xdr:sp macro="" textlink="">
      <xdr:nvSpPr>
        <xdr:cNvPr id="128" name="人口1人当たり決算額の推移該当値テキスト445">
          <a:extLst>
            <a:ext uri="{FF2B5EF4-FFF2-40B4-BE49-F238E27FC236}">
              <a16:creationId xmlns:a16="http://schemas.microsoft.com/office/drawing/2014/main" id="{00000000-0008-0000-0500-000080000000}"/>
            </a:ext>
          </a:extLst>
        </xdr:cNvPr>
        <xdr:cNvSpPr txBox="1"/>
      </xdr:nvSpPr>
      <xdr:spPr>
        <a:xfrm>
          <a:off x="5740400" y="68216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269119</xdr:rowOff>
    </xdr:from>
    <xdr:to>
      <xdr:col>26</xdr:col>
      <xdr:colOff>101600</xdr:colOff>
      <xdr:row>36</xdr:row>
      <xdr:rowOff>27819</xdr:rowOff>
    </xdr:to>
    <xdr:sp macro="" textlink="">
      <xdr:nvSpPr>
        <xdr:cNvPr id="129" name="楕円 128">
          <a:extLst>
            <a:ext uri="{FF2B5EF4-FFF2-40B4-BE49-F238E27FC236}">
              <a16:creationId xmlns:a16="http://schemas.microsoft.com/office/drawing/2014/main" id="{00000000-0008-0000-0500-000081000000}"/>
            </a:ext>
          </a:extLst>
        </xdr:cNvPr>
        <xdr:cNvSpPr/>
      </xdr:nvSpPr>
      <xdr:spPr bwMode="auto">
        <a:xfrm>
          <a:off x="4953000" y="68794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12596</xdr:rowOff>
    </xdr:from>
    <xdr:ext cx="7366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622800" y="69658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250336</xdr:rowOff>
    </xdr:from>
    <xdr:to>
      <xdr:col>22</xdr:col>
      <xdr:colOff>165100</xdr:colOff>
      <xdr:row>36</xdr:row>
      <xdr:rowOff>9036</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4254500" y="68606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336713</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3924300" y="6947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251764</xdr:rowOff>
    </xdr:from>
    <xdr:to>
      <xdr:col>19</xdr:col>
      <xdr:colOff>38100</xdr:colOff>
      <xdr:row>36</xdr:row>
      <xdr:rowOff>10464</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3556000" y="68621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338141</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3225800" y="694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283655</xdr:rowOff>
    </xdr:from>
    <xdr:to>
      <xdr:col>15</xdr:col>
      <xdr:colOff>101600</xdr:colOff>
      <xdr:row>36</xdr:row>
      <xdr:rowOff>42355</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2857500" y="68940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27132</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2527300" y="6980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沖縄県金武町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11,451
11,306
37.84
13,226,175
12,943,897
121,071
3,970,593
3,913,331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38</xdr:row>
      <xdr:rowOff>139700</xdr:rowOff>
    </xdr:from>
    <xdr:to>
      <xdr:col>28</xdr:col>
      <xdr:colOff>114300</xdr:colOff>
      <xdr:row>38</xdr:row>
      <xdr:rowOff>139700</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37</xdr:row>
      <xdr:rowOff>168927</xdr:rowOff>
    </xdr:from>
    <xdr:ext cx="248786"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54627</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2" name="人件費グラフ枠">
          <a:extLst>
            <a:ext uri="{FF2B5EF4-FFF2-40B4-BE49-F238E27FC236}">
              <a16:creationId xmlns:a16="http://schemas.microsoft.com/office/drawing/2014/main" id="{00000000-0008-0000-0600-000034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22634</xdr:rowOff>
    </xdr:from>
    <xdr:to>
      <xdr:col>24</xdr:col>
      <xdr:colOff>62865</xdr:colOff>
      <xdr:row>37</xdr:row>
      <xdr:rowOff>48443</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flipV="1">
          <a:off x="4633595" y="5337584"/>
          <a:ext cx="1270" cy="10545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52270</xdr:rowOff>
    </xdr:from>
    <xdr:ext cx="534377" cy="259045"/>
    <xdr:sp macro="" textlink="">
      <xdr:nvSpPr>
        <xdr:cNvPr id="54" name="人件費最小値テキスト">
          <a:extLst>
            <a:ext uri="{FF2B5EF4-FFF2-40B4-BE49-F238E27FC236}">
              <a16:creationId xmlns:a16="http://schemas.microsoft.com/office/drawing/2014/main" id="{00000000-0008-0000-0600-000036000000}"/>
            </a:ext>
          </a:extLst>
        </xdr:cNvPr>
        <xdr:cNvSpPr txBox="1"/>
      </xdr:nvSpPr>
      <xdr:spPr>
        <a:xfrm>
          <a:off x="4686300" y="6395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57,460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48443</xdr:rowOff>
    </xdr:from>
    <xdr:to>
      <xdr:col>24</xdr:col>
      <xdr:colOff>152400</xdr:colOff>
      <xdr:row>37</xdr:row>
      <xdr:rowOff>48443</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4546600" y="6392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140761</xdr:rowOff>
    </xdr:from>
    <xdr:ext cx="599010" cy="259045"/>
    <xdr:sp macro="" textlink="">
      <xdr:nvSpPr>
        <xdr:cNvPr id="56" name="人件費最大値テキスト">
          <a:extLst>
            <a:ext uri="{FF2B5EF4-FFF2-40B4-BE49-F238E27FC236}">
              <a16:creationId xmlns:a16="http://schemas.microsoft.com/office/drawing/2014/main" id="{00000000-0008-0000-0600-000038000000}"/>
            </a:ext>
          </a:extLst>
        </xdr:cNvPr>
        <xdr:cNvSpPr txBox="1"/>
      </xdr:nvSpPr>
      <xdr:spPr>
        <a:xfrm>
          <a:off x="4686300" y="51128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22634</xdr:rowOff>
    </xdr:from>
    <xdr:to>
      <xdr:col>24</xdr:col>
      <xdr:colOff>152400</xdr:colOff>
      <xdr:row>31</xdr:row>
      <xdr:rowOff>22634</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a:off x="4546600" y="53375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117530</xdr:rowOff>
    </xdr:from>
    <xdr:to>
      <xdr:col>24</xdr:col>
      <xdr:colOff>63500</xdr:colOff>
      <xdr:row>34</xdr:row>
      <xdr:rowOff>142882</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3797300" y="5946830"/>
          <a:ext cx="838200" cy="25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84440</xdr:rowOff>
    </xdr:from>
    <xdr:ext cx="599010" cy="259045"/>
    <xdr:sp macro="" textlink="">
      <xdr:nvSpPr>
        <xdr:cNvPr id="59" name="人件費平均値テキスト">
          <a:extLst>
            <a:ext uri="{FF2B5EF4-FFF2-40B4-BE49-F238E27FC236}">
              <a16:creationId xmlns:a16="http://schemas.microsoft.com/office/drawing/2014/main" id="{00000000-0008-0000-0600-00003B000000}"/>
            </a:ext>
          </a:extLst>
        </xdr:cNvPr>
        <xdr:cNvSpPr txBox="1"/>
      </xdr:nvSpPr>
      <xdr:spPr>
        <a:xfrm>
          <a:off x="4686300" y="60851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106013</xdr:rowOff>
    </xdr:from>
    <xdr:to>
      <xdr:col>24</xdr:col>
      <xdr:colOff>114300</xdr:colOff>
      <xdr:row>36</xdr:row>
      <xdr:rowOff>36163</xdr:rowOff>
    </xdr:to>
    <xdr:sp macro="" textlink="">
      <xdr:nvSpPr>
        <xdr:cNvPr id="60" name="フローチャート: 判断 59">
          <a:extLst>
            <a:ext uri="{FF2B5EF4-FFF2-40B4-BE49-F238E27FC236}">
              <a16:creationId xmlns:a16="http://schemas.microsoft.com/office/drawing/2014/main" id="{00000000-0008-0000-0600-00003C000000}"/>
            </a:ext>
          </a:extLst>
        </xdr:cNvPr>
        <xdr:cNvSpPr/>
      </xdr:nvSpPr>
      <xdr:spPr>
        <a:xfrm>
          <a:off x="4584700" y="6106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129157</xdr:rowOff>
    </xdr:from>
    <xdr:to>
      <xdr:col>19</xdr:col>
      <xdr:colOff>177800</xdr:colOff>
      <xdr:row>34</xdr:row>
      <xdr:rowOff>142882</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a:off x="2908300" y="5958457"/>
          <a:ext cx="889000" cy="13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114380</xdr:rowOff>
    </xdr:from>
    <xdr:to>
      <xdr:col>20</xdr:col>
      <xdr:colOff>38100</xdr:colOff>
      <xdr:row>36</xdr:row>
      <xdr:rowOff>44530</xdr:rowOff>
    </xdr:to>
    <xdr:sp macro="" textlink="">
      <xdr:nvSpPr>
        <xdr:cNvPr id="62" name="フローチャート: 判断 61">
          <a:extLst>
            <a:ext uri="{FF2B5EF4-FFF2-40B4-BE49-F238E27FC236}">
              <a16:creationId xmlns:a16="http://schemas.microsoft.com/office/drawing/2014/main" id="{00000000-0008-0000-0600-00003E000000}"/>
            </a:ext>
          </a:extLst>
        </xdr:cNvPr>
        <xdr:cNvSpPr/>
      </xdr:nvSpPr>
      <xdr:spPr>
        <a:xfrm>
          <a:off x="3746500" y="6115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35657</xdr:rowOff>
    </xdr:from>
    <xdr:ext cx="599010" cy="259045"/>
    <xdr:sp macro="" textlink="">
      <xdr:nvSpPr>
        <xdr:cNvPr id="63" name="テキスト ボックス 62">
          <a:extLst>
            <a:ext uri="{FF2B5EF4-FFF2-40B4-BE49-F238E27FC236}">
              <a16:creationId xmlns:a16="http://schemas.microsoft.com/office/drawing/2014/main" id="{00000000-0008-0000-0600-00003F000000}"/>
            </a:ext>
          </a:extLst>
        </xdr:cNvPr>
        <xdr:cNvSpPr txBox="1"/>
      </xdr:nvSpPr>
      <xdr:spPr>
        <a:xfrm>
          <a:off x="3497795" y="62078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129157</xdr:rowOff>
    </xdr:from>
    <xdr:to>
      <xdr:col>15</xdr:col>
      <xdr:colOff>50800</xdr:colOff>
      <xdr:row>35</xdr:row>
      <xdr:rowOff>67526</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019300" y="5958457"/>
          <a:ext cx="889000" cy="109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120945</xdr:rowOff>
    </xdr:from>
    <xdr:to>
      <xdr:col>15</xdr:col>
      <xdr:colOff>101600</xdr:colOff>
      <xdr:row>36</xdr:row>
      <xdr:rowOff>51095</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2857500" y="6121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36</xdr:row>
      <xdr:rowOff>42222</xdr:rowOff>
    </xdr:from>
    <xdr:ext cx="599010"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2608795" y="62144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67526</xdr:rowOff>
    </xdr:from>
    <xdr:to>
      <xdr:col>10</xdr:col>
      <xdr:colOff>114300</xdr:colOff>
      <xdr:row>35</xdr:row>
      <xdr:rowOff>94186</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1130300" y="6068276"/>
          <a:ext cx="889000" cy="26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9804</xdr:rowOff>
    </xdr:from>
    <xdr:to>
      <xdr:col>10</xdr:col>
      <xdr:colOff>165100</xdr:colOff>
      <xdr:row>36</xdr:row>
      <xdr:rowOff>111404</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1968500" y="6182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102531</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1752111" y="6274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20526</xdr:rowOff>
    </xdr:from>
    <xdr:to>
      <xdr:col>6</xdr:col>
      <xdr:colOff>38100</xdr:colOff>
      <xdr:row>36</xdr:row>
      <xdr:rowOff>122126</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1079500" y="6192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113253</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863111" y="6285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66730</xdr:rowOff>
    </xdr:from>
    <xdr:to>
      <xdr:col>24</xdr:col>
      <xdr:colOff>114300</xdr:colOff>
      <xdr:row>34</xdr:row>
      <xdr:rowOff>168330</xdr:rowOff>
    </xdr:to>
    <xdr:sp macro="" textlink="">
      <xdr:nvSpPr>
        <xdr:cNvPr id="77" name="楕円 76">
          <a:extLst>
            <a:ext uri="{FF2B5EF4-FFF2-40B4-BE49-F238E27FC236}">
              <a16:creationId xmlns:a16="http://schemas.microsoft.com/office/drawing/2014/main" id="{00000000-0008-0000-0600-00004D000000}"/>
            </a:ext>
          </a:extLst>
        </xdr:cNvPr>
        <xdr:cNvSpPr/>
      </xdr:nvSpPr>
      <xdr:spPr>
        <a:xfrm>
          <a:off x="4584700" y="5896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89607</xdr:rowOff>
    </xdr:from>
    <xdr:ext cx="599010" cy="259045"/>
    <xdr:sp macro="" textlink="">
      <xdr:nvSpPr>
        <xdr:cNvPr id="78" name="人件費該当値テキスト">
          <a:extLst>
            <a:ext uri="{FF2B5EF4-FFF2-40B4-BE49-F238E27FC236}">
              <a16:creationId xmlns:a16="http://schemas.microsoft.com/office/drawing/2014/main" id="{00000000-0008-0000-0600-00004E000000}"/>
            </a:ext>
          </a:extLst>
        </xdr:cNvPr>
        <xdr:cNvSpPr txBox="1"/>
      </xdr:nvSpPr>
      <xdr:spPr>
        <a:xfrm>
          <a:off x="4686300" y="57474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92082</xdr:rowOff>
    </xdr:from>
    <xdr:to>
      <xdr:col>20</xdr:col>
      <xdr:colOff>38100</xdr:colOff>
      <xdr:row>35</xdr:row>
      <xdr:rowOff>22232</xdr:rowOff>
    </xdr:to>
    <xdr:sp macro="" textlink="">
      <xdr:nvSpPr>
        <xdr:cNvPr id="79" name="楕円 78">
          <a:extLst>
            <a:ext uri="{FF2B5EF4-FFF2-40B4-BE49-F238E27FC236}">
              <a16:creationId xmlns:a16="http://schemas.microsoft.com/office/drawing/2014/main" id="{00000000-0008-0000-0600-00004F000000}"/>
            </a:ext>
          </a:extLst>
        </xdr:cNvPr>
        <xdr:cNvSpPr/>
      </xdr:nvSpPr>
      <xdr:spPr>
        <a:xfrm>
          <a:off x="3746500" y="5921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33</xdr:row>
      <xdr:rowOff>38759</xdr:rowOff>
    </xdr:from>
    <xdr:ext cx="59901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3497795" y="56966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78357</xdr:rowOff>
    </xdr:from>
    <xdr:to>
      <xdr:col>15</xdr:col>
      <xdr:colOff>101600</xdr:colOff>
      <xdr:row>35</xdr:row>
      <xdr:rowOff>8507</xdr:rowOff>
    </xdr:to>
    <xdr:sp macro="" textlink="">
      <xdr:nvSpPr>
        <xdr:cNvPr id="81" name="楕円 80">
          <a:extLst>
            <a:ext uri="{FF2B5EF4-FFF2-40B4-BE49-F238E27FC236}">
              <a16:creationId xmlns:a16="http://schemas.microsoft.com/office/drawing/2014/main" id="{00000000-0008-0000-0600-000051000000}"/>
            </a:ext>
          </a:extLst>
        </xdr:cNvPr>
        <xdr:cNvSpPr/>
      </xdr:nvSpPr>
      <xdr:spPr>
        <a:xfrm>
          <a:off x="2857500" y="5907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33</xdr:row>
      <xdr:rowOff>25034</xdr:rowOff>
    </xdr:from>
    <xdr:ext cx="599010" cy="259045"/>
    <xdr:sp macro="" textlink="">
      <xdr:nvSpPr>
        <xdr:cNvPr id="82" name="テキスト ボックス 81">
          <a:extLst>
            <a:ext uri="{FF2B5EF4-FFF2-40B4-BE49-F238E27FC236}">
              <a16:creationId xmlns:a16="http://schemas.microsoft.com/office/drawing/2014/main" id="{00000000-0008-0000-0600-000052000000}"/>
            </a:ext>
          </a:extLst>
        </xdr:cNvPr>
        <xdr:cNvSpPr txBox="1"/>
      </xdr:nvSpPr>
      <xdr:spPr>
        <a:xfrm>
          <a:off x="2608795" y="56828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16726</xdr:rowOff>
    </xdr:from>
    <xdr:to>
      <xdr:col>10</xdr:col>
      <xdr:colOff>165100</xdr:colOff>
      <xdr:row>35</xdr:row>
      <xdr:rowOff>118326</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1968500" y="6017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33</xdr:row>
      <xdr:rowOff>134853</xdr:rowOff>
    </xdr:from>
    <xdr:ext cx="599010" cy="259045"/>
    <xdr:sp macro="" textlink="">
      <xdr:nvSpPr>
        <xdr:cNvPr id="84" name="テキスト ボックス 83">
          <a:extLst>
            <a:ext uri="{FF2B5EF4-FFF2-40B4-BE49-F238E27FC236}">
              <a16:creationId xmlns:a16="http://schemas.microsoft.com/office/drawing/2014/main" id="{00000000-0008-0000-0600-000054000000}"/>
            </a:ext>
          </a:extLst>
        </xdr:cNvPr>
        <xdr:cNvSpPr txBox="1"/>
      </xdr:nvSpPr>
      <xdr:spPr>
        <a:xfrm>
          <a:off x="1719795" y="57927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43386</xdr:rowOff>
    </xdr:from>
    <xdr:to>
      <xdr:col>6</xdr:col>
      <xdr:colOff>38100</xdr:colOff>
      <xdr:row>35</xdr:row>
      <xdr:rowOff>144986</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1079500" y="6044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33</xdr:row>
      <xdr:rowOff>161513</xdr:rowOff>
    </xdr:from>
    <xdr:ext cx="599010"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830795" y="58193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7" name="正方形/長方形 86">
          <a:extLst>
            <a:ext uri="{FF2B5EF4-FFF2-40B4-BE49-F238E27FC236}">
              <a16:creationId xmlns:a16="http://schemas.microsoft.com/office/drawing/2014/main" id="{00000000-0008-0000-0600-000057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8" name="正方形/長方形 87">
          <a:extLst>
            <a:ext uri="{FF2B5EF4-FFF2-40B4-BE49-F238E27FC236}">
              <a16:creationId xmlns:a16="http://schemas.microsoft.com/office/drawing/2014/main" id="{00000000-0008-0000-0600-000058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79,243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5" name="テキスト ボックス 94">
          <a:extLst>
            <a:ext uri="{FF2B5EF4-FFF2-40B4-BE49-F238E27FC236}">
              <a16:creationId xmlns:a16="http://schemas.microsoft.com/office/drawing/2014/main" id="{00000000-0008-0000-0600-00005F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6" name="直線コネクタ 95">
          <a:extLst>
            <a:ext uri="{FF2B5EF4-FFF2-40B4-BE49-F238E27FC236}">
              <a16:creationId xmlns:a16="http://schemas.microsoft.com/office/drawing/2014/main" id="{00000000-0008-0000-0600-000060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7" name="直線コネクタ 96">
          <a:extLst>
            <a:ext uri="{FF2B5EF4-FFF2-40B4-BE49-F238E27FC236}">
              <a16:creationId xmlns:a16="http://schemas.microsoft.com/office/drawing/2014/main" id="{00000000-0008-0000-0600-000061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7" name="物件費グラフ枠">
          <a:extLst>
            <a:ext uri="{FF2B5EF4-FFF2-40B4-BE49-F238E27FC236}">
              <a16:creationId xmlns:a16="http://schemas.microsoft.com/office/drawing/2014/main" id="{00000000-0008-0000-0600-00006B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79852</xdr:rowOff>
    </xdr:from>
    <xdr:to>
      <xdr:col>24</xdr:col>
      <xdr:colOff>62865</xdr:colOff>
      <xdr:row>57</xdr:row>
      <xdr:rowOff>56403</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flipV="1">
          <a:off x="4633595" y="8823802"/>
          <a:ext cx="1270" cy="10052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60230</xdr:rowOff>
    </xdr:from>
    <xdr:ext cx="534377" cy="259045"/>
    <xdr:sp macro="" textlink="">
      <xdr:nvSpPr>
        <xdr:cNvPr id="109" name="物件費最小値テキスト">
          <a:extLst>
            <a:ext uri="{FF2B5EF4-FFF2-40B4-BE49-F238E27FC236}">
              <a16:creationId xmlns:a16="http://schemas.microsoft.com/office/drawing/2014/main" id="{00000000-0008-0000-0600-00006D000000}"/>
            </a:ext>
          </a:extLst>
        </xdr:cNvPr>
        <xdr:cNvSpPr txBox="1"/>
      </xdr:nvSpPr>
      <xdr:spPr>
        <a:xfrm>
          <a:off x="4686300" y="9832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55,719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56403</xdr:rowOff>
    </xdr:from>
    <xdr:to>
      <xdr:col>24</xdr:col>
      <xdr:colOff>152400</xdr:colOff>
      <xdr:row>57</xdr:row>
      <xdr:rowOff>56403</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4546600" y="98290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26529</xdr:rowOff>
    </xdr:from>
    <xdr:ext cx="599010" cy="259045"/>
    <xdr:sp macro="" textlink="">
      <xdr:nvSpPr>
        <xdr:cNvPr id="111" name="物件費最大値テキスト">
          <a:extLst>
            <a:ext uri="{FF2B5EF4-FFF2-40B4-BE49-F238E27FC236}">
              <a16:creationId xmlns:a16="http://schemas.microsoft.com/office/drawing/2014/main" id="{00000000-0008-0000-0600-00006F000000}"/>
            </a:ext>
          </a:extLst>
        </xdr:cNvPr>
        <xdr:cNvSpPr txBox="1"/>
      </xdr:nvSpPr>
      <xdr:spPr>
        <a:xfrm>
          <a:off x="4686300" y="85990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275,590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79852</xdr:rowOff>
    </xdr:from>
    <xdr:to>
      <xdr:col>24</xdr:col>
      <xdr:colOff>152400</xdr:colOff>
      <xdr:row>51</xdr:row>
      <xdr:rowOff>79852</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a:off x="4546600" y="88238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51525</xdr:rowOff>
    </xdr:from>
    <xdr:to>
      <xdr:col>24</xdr:col>
      <xdr:colOff>63500</xdr:colOff>
      <xdr:row>54</xdr:row>
      <xdr:rowOff>144121</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flipV="1">
          <a:off x="3797300" y="9309825"/>
          <a:ext cx="838200" cy="92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103665</xdr:rowOff>
    </xdr:from>
    <xdr:ext cx="599010" cy="259045"/>
    <xdr:sp macro="" textlink="">
      <xdr:nvSpPr>
        <xdr:cNvPr id="114" name="物件費平均値テキスト">
          <a:extLst>
            <a:ext uri="{FF2B5EF4-FFF2-40B4-BE49-F238E27FC236}">
              <a16:creationId xmlns:a16="http://schemas.microsoft.com/office/drawing/2014/main" id="{00000000-0008-0000-0600-000072000000}"/>
            </a:ext>
          </a:extLst>
        </xdr:cNvPr>
        <xdr:cNvSpPr txBox="1"/>
      </xdr:nvSpPr>
      <xdr:spPr>
        <a:xfrm>
          <a:off x="4686300" y="953341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125238</xdr:rowOff>
    </xdr:from>
    <xdr:to>
      <xdr:col>24</xdr:col>
      <xdr:colOff>114300</xdr:colOff>
      <xdr:row>56</xdr:row>
      <xdr:rowOff>55388</xdr:rowOff>
    </xdr:to>
    <xdr:sp macro="" textlink="">
      <xdr:nvSpPr>
        <xdr:cNvPr id="115" name="フローチャート: 判断 114">
          <a:extLst>
            <a:ext uri="{FF2B5EF4-FFF2-40B4-BE49-F238E27FC236}">
              <a16:creationId xmlns:a16="http://schemas.microsoft.com/office/drawing/2014/main" id="{00000000-0008-0000-0600-000073000000}"/>
            </a:ext>
          </a:extLst>
        </xdr:cNvPr>
        <xdr:cNvSpPr/>
      </xdr:nvSpPr>
      <xdr:spPr>
        <a:xfrm>
          <a:off x="4584700" y="9554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115812</xdr:rowOff>
    </xdr:from>
    <xdr:to>
      <xdr:col>19</xdr:col>
      <xdr:colOff>177800</xdr:colOff>
      <xdr:row>54</xdr:row>
      <xdr:rowOff>144121</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2908300" y="9374112"/>
          <a:ext cx="889000" cy="28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164429</xdr:rowOff>
    </xdr:from>
    <xdr:to>
      <xdr:col>20</xdr:col>
      <xdr:colOff>38100</xdr:colOff>
      <xdr:row>56</xdr:row>
      <xdr:rowOff>94579</xdr:rowOff>
    </xdr:to>
    <xdr:sp macro="" textlink="">
      <xdr:nvSpPr>
        <xdr:cNvPr id="117" name="フローチャート: 判断 116">
          <a:extLst>
            <a:ext uri="{FF2B5EF4-FFF2-40B4-BE49-F238E27FC236}">
              <a16:creationId xmlns:a16="http://schemas.microsoft.com/office/drawing/2014/main" id="{00000000-0008-0000-0600-000075000000}"/>
            </a:ext>
          </a:extLst>
        </xdr:cNvPr>
        <xdr:cNvSpPr/>
      </xdr:nvSpPr>
      <xdr:spPr>
        <a:xfrm>
          <a:off x="3746500" y="9594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85706</xdr:rowOff>
    </xdr:from>
    <xdr:ext cx="534377" cy="259045"/>
    <xdr:sp macro="" textlink="">
      <xdr:nvSpPr>
        <xdr:cNvPr id="118" name="テキスト ボックス 117">
          <a:extLst>
            <a:ext uri="{FF2B5EF4-FFF2-40B4-BE49-F238E27FC236}">
              <a16:creationId xmlns:a16="http://schemas.microsoft.com/office/drawing/2014/main" id="{00000000-0008-0000-0600-000076000000}"/>
            </a:ext>
          </a:extLst>
        </xdr:cNvPr>
        <xdr:cNvSpPr txBox="1"/>
      </xdr:nvSpPr>
      <xdr:spPr>
        <a:xfrm>
          <a:off x="3530111" y="9686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54</xdr:row>
      <xdr:rowOff>115812</xdr:rowOff>
    </xdr:from>
    <xdr:to>
      <xdr:col>15</xdr:col>
      <xdr:colOff>50800</xdr:colOff>
      <xdr:row>54</xdr:row>
      <xdr:rowOff>157814</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2019300" y="9374112"/>
          <a:ext cx="889000" cy="42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168073</xdr:rowOff>
    </xdr:from>
    <xdr:to>
      <xdr:col>15</xdr:col>
      <xdr:colOff>101600</xdr:colOff>
      <xdr:row>56</xdr:row>
      <xdr:rowOff>98223</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2857500" y="9597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89350</xdr:rowOff>
    </xdr:from>
    <xdr:ext cx="534377" cy="259045"/>
    <xdr:sp macro="" textlink="">
      <xdr:nvSpPr>
        <xdr:cNvPr id="121" name="テキスト ボックス 120">
          <a:extLst>
            <a:ext uri="{FF2B5EF4-FFF2-40B4-BE49-F238E27FC236}">
              <a16:creationId xmlns:a16="http://schemas.microsoft.com/office/drawing/2014/main" id="{00000000-0008-0000-0600-000079000000}"/>
            </a:ext>
          </a:extLst>
        </xdr:cNvPr>
        <xdr:cNvSpPr txBox="1"/>
      </xdr:nvSpPr>
      <xdr:spPr>
        <a:xfrm>
          <a:off x="2641111" y="9690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54</xdr:row>
      <xdr:rowOff>147848</xdr:rowOff>
    </xdr:from>
    <xdr:to>
      <xdr:col>10</xdr:col>
      <xdr:colOff>114300</xdr:colOff>
      <xdr:row>54</xdr:row>
      <xdr:rowOff>157814</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a:off x="1130300" y="9406148"/>
          <a:ext cx="889000" cy="9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161983</xdr:rowOff>
    </xdr:from>
    <xdr:to>
      <xdr:col>10</xdr:col>
      <xdr:colOff>165100</xdr:colOff>
      <xdr:row>56</xdr:row>
      <xdr:rowOff>92133</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1968500" y="9591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83260</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1752111" y="9684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15286</xdr:rowOff>
    </xdr:from>
    <xdr:to>
      <xdr:col>6</xdr:col>
      <xdr:colOff>38100</xdr:colOff>
      <xdr:row>56</xdr:row>
      <xdr:rowOff>116886</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1079500" y="9616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108013</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863111" y="9709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725</xdr:rowOff>
    </xdr:from>
    <xdr:to>
      <xdr:col>24</xdr:col>
      <xdr:colOff>114300</xdr:colOff>
      <xdr:row>54</xdr:row>
      <xdr:rowOff>102325</xdr:rowOff>
    </xdr:to>
    <xdr:sp macro="" textlink="">
      <xdr:nvSpPr>
        <xdr:cNvPr id="132" name="楕円 131">
          <a:extLst>
            <a:ext uri="{FF2B5EF4-FFF2-40B4-BE49-F238E27FC236}">
              <a16:creationId xmlns:a16="http://schemas.microsoft.com/office/drawing/2014/main" id="{00000000-0008-0000-0600-000084000000}"/>
            </a:ext>
          </a:extLst>
        </xdr:cNvPr>
        <xdr:cNvSpPr/>
      </xdr:nvSpPr>
      <xdr:spPr>
        <a:xfrm>
          <a:off x="4584700" y="9259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23602</xdr:rowOff>
    </xdr:from>
    <xdr:ext cx="599010" cy="259045"/>
    <xdr:sp macro="" textlink="">
      <xdr:nvSpPr>
        <xdr:cNvPr id="133" name="物件費該当値テキスト">
          <a:extLst>
            <a:ext uri="{FF2B5EF4-FFF2-40B4-BE49-F238E27FC236}">
              <a16:creationId xmlns:a16="http://schemas.microsoft.com/office/drawing/2014/main" id="{00000000-0008-0000-0600-000085000000}"/>
            </a:ext>
          </a:extLst>
        </xdr:cNvPr>
        <xdr:cNvSpPr txBox="1"/>
      </xdr:nvSpPr>
      <xdr:spPr>
        <a:xfrm>
          <a:off x="4686300" y="9110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93321</xdr:rowOff>
    </xdr:from>
    <xdr:to>
      <xdr:col>20</xdr:col>
      <xdr:colOff>38100</xdr:colOff>
      <xdr:row>55</xdr:row>
      <xdr:rowOff>23471</xdr:rowOff>
    </xdr:to>
    <xdr:sp macro="" textlink="">
      <xdr:nvSpPr>
        <xdr:cNvPr id="134" name="楕円 133">
          <a:extLst>
            <a:ext uri="{FF2B5EF4-FFF2-40B4-BE49-F238E27FC236}">
              <a16:creationId xmlns:a16="http://schemas.microsoft.com/office/drawing/2014/main" id="{00000000-0008-0000-0600-000086000000}"/>
            </a:ext>
          </a:extLst>
        </xdr:cNvPr>
        <xdr:cNvSpPr/>
      </xdr:nvSpPr>
      <xdr:spPr>
        <a:xfrm>
          <a:off x="3746500" y="9351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53</xdr:row>
      <xdr:rowOff>39998</xdr:rowOff>
    </xdr:from>
    <xdr:ext cx="59901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3497795" y="91268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54</xdr:row>
      <xdr:rowOff>65012</xdr:rowOff>
    </xdr:from>
    <xdr:to>
      <xdr:col>15</xdr:col>
      <xdr:colOff>101600</xdr:colOff>
      <xdr:row>54</xdr:row>
      <xdr:rowOff>166612</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2857500" y="9323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53</xdr:row>
      <xdr:rowOff>11689</xdr:rowOff>
    </xdr:from>
    <xdr:ext cx="59901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2608795" y="90985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54</xdr:row>
      <xdr:rowOff>107014</xdr:rowOff>
    </xdr:from>
    <xdr:to>
      <xdr:col>10</xdr:col>
      <xdr:colOff>165100</xdr:colOff>
      <xdr:row>55</xdr:row>
      <xdr:rowOff>37164</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1968500" y="9365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53</xdr:row>
      <xdr:rowOff>53691</xdr:rowOff>
    </xdr:from>
    <xdr:ext cx="59901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1719795" y="91405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54</xdr:row>
      <xdr:rowOff>97048</xdr:rowOff>
    </xdr:from>
    <xdr:to>
      <xdr:col>6</xdr:col>
      <xdr:colOff>38100</xdr:colOff>
      <xdr:row>55</xdr:row>
      <xdr:rowOff>27198</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1079500" y="9355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53</xdr:row>
      <xdr:rowOff>43725</xdr:rowOff>
    </xdr:from>
    <xdr:ext cx="59901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830795" y="91305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2" name="正方形/長方形 141">
          <a:extLst>
            <a:ext uri="{FF2B5EF4-FFF2-40B4-BE49-F238E27FC236}">
              <a16:creationId xmlns:a16="http://schemas.microsoft.com/office/drawing/2014/main" id="{00000000-0008-0000-0600-00008E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3" name="正方形/長方形 142">
          <a:extLst>
            <a:ext uri="{FF2B5EF4-FFF2-40B4-BE49-F238E27FC236}">
              <a16:creationId xmlns:a16="http://schemas.microsoft.com/office/drawing/2014/main" id="{00000000-0008-0000-0600-00008F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4" name="正方形/長方形 143">
          <a:extLst>
            <a:ext uri="{FF2B5EF4-FFF2-40B4-BE49-F238E27FC236}">
              <a16:creationId xmlns:a16="http://schemas.microsoft.com/office/drawing/2014/main" id="{00000000-0008-0000-0600-000090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0" name="テキスト ボックス 149">
          <a:extLst>
            <a:ext uri="{FF2B5EF4-FFF2-40B4-BE49-F238E27FC236}">
              <a16:creationId xmlns:a16="http://schemas.microsoft.com/office/drawing/2014/main" id="{00000000-0008-0000-0600-000096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1" name="直線コネクタ 150">
          <a:extLst>
            <a:ext uri="{FF2B5EF4-FFF2-40B4-BE49-F238E27FC236}">
              <a16:creationId xmlns:a16="http://schemas.microsoft.com/office/drawing/2014/main" id="{00000000-0008-0000-0600-000097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2" name="直線コネクタ 151">
          <a:extLst>
            <a:ext uri="{FF2B5EF4-FFF2-40B4-BE49-F238E27FC236}">
              <a16:creationId xmlns:a16="http://schemas.microsoft.com/office/drawing/2014/main" id="{00000000-0008-0000-0600-000098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3" name="テキスト ボックス 152">
          <a:extLst>
            <a:ext uri="{FF2B5EF4-FFF2-40B4-BE49-F238E27FC236}">
              <a16:creationId xmlns:a16="http://schemas.microsoft.com/office/drawing/2014/main" id="{00000000-0008-0000-0600-000099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4" name="直線コネクタ 153">
          <a:extLst>
            <a:ext uri="{FF2B5EF4-FFF2-40B4-BE49-F238E27FC236}">
              <a16:creationId xmlns:a16="http://schemas.microsoft.com/office/drawing/2014/main" id="{00000000-0008-0000-0600-00009A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4" name="維持補修費グラフ枠">
          <a:extLst>
            <a:ext uri="{FF2B5EF4-FFF2-40B4-BE49-F238E27FC236}">
              <a16:creationId xmlns:a16="http://schemas.microsoft.com/office/drawing/2014/main" id="{00000000-0008-0000-0600-0000A4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91275</xdr:rowOff>
    </xdr:from>
    <xdr:to>
      <xdr:col>24</xdr:col>
      <xdr:colOff>62865</xdr:colOff>
      <xdr:row>79</xdr:row>
      <xdr:rowOff>21628</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flipV="1">
          <a:off x="4633595" y="12264225"/>
          <a:ext cx="1270" cy="13019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25455</xdr:rowOff>
    </xdr:from>
    <xdr:ext cx="378565" cy="259045"/>
    <xdr:sp macro="" textlink="">
      <xdr:nvSpPr>
        <xdr:cNvPr id="166" name="維持補修費最小値テキスト">
          <a:extLst>
            <a:ext uri="{FF2B5EF4-FFF2-40B4-BE49-F238E27FC236}">
              <a16:creationId xmlns:a16="http://schemas.microsoft.com/office/drawing/2014/main" id="{00000000-0008-0000-0600-0000A6000000}"/>
            </a:ext>
          </a:extLst>
        </xdr:cNvPr>
        <xdr:cNvSpPr txBox="1"/>
      </xdr:nvSpPr>
      <xdr:spPr>
        <a:xfrm>
          <a:off x="4686300" y="135700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21628</xdr:rowOff>
    </xdr:from>
    <xdr:to>
      <xdr:col>24</xdr:col>
      <xdr:colOff>152400</xdr:colOff>
      <xdr:row>79</xdr:row>
      <xdr:rowOff>21628</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4546600" y="135661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37952</xdr:rowOff>
    </xdr:from>
    <xdr:ext cx="534377" cy="259045"/>
    <xdr:sp macro="" textlink="">
      <xdr:nvSpPr>
        <xdr:cNvPr id="168" name="維持補修費最大値テキスト">
          <a:extLst>
            <a:ext uri="{FF2B5EF4-FFF2-40B4-BE49-F238E27FC236}">
              <a16:creationId xmlns:a16="http://schemas.microsoft.com/office/drawing/2014/main" id="{00000000-0008-0000-0600-0000A8000000}"/>
            </a:ext>
          </a:extLst>
        </xdr:cNvPr>
        <xdr:cNvSpPr txBox="1"/>
      </xdr:nvSpPr>
      <xdr:spPr>
        <a:xfrm>
          <a:off x="4686300" y="12039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34,771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91275</xdr:rowOff>
    </xdr:from>
    <xdr:to>
      <xdr:col>24</xdr:col>
      <xdr:colOff>152400</xdr:colOff>
      <xdr:row>71</xdr:row>
      <xdr:rowOff>91275</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4546600" y="12264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2730</xdr:rowOff>
    </xdr:from>
    <xdr:to>
      <xdr:col>24</xdr:col>
      <xdr:colOff>63500</xdr:colOff>
      <xdr:row>77</xdr:row>
      <xdr:rowOff>102972</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3797300" y="13204380"/>
          <a:ext cx="838200" cy="100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47592</xdr:rowOff>
    </xdr:from>
    <xdr:ext cx="469744" cy="259045"/>
    <xdr:sp macro="" textlink="">
      <xdr:nvSpPr>
        <xdr:cNvPr id="171" name="維持補修費平均値テキスト">
          <a:extLst>
            <a:ext uri="{FF2B5EF4-FFF2-40B4-BE49-F238E27FC236}">
              <a16:creationId xmlns:a16="http://schemas.microsoft.com/office/drawing/2014/main" id="{00000000-0008-0000-0600-0000AB000000}"/>
            </a:ext>
          </a:extLst>
        </xdr:cNvPr>
        <xdr:cNvSpPr txBox="1"/>
      </xdr:nvSpPr>
      <xdr:spPr>
        <a:xfrm>
          <a:off x="4686300" y="132492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69165</xdr:rowOff>
    </xdr:from>
    <xdr:to>
      <xdr:col>24</xdr:col>
      <xdr:colOff>114300</xdr:colOff>
      <xdr:row>77</xdr:row>
      <xdr:rowOff>170765</xdr:rowOff>
    </xdr:to>
    <xdr:sp macro="" textlink="">
      <xdr:nvSpPr>
        <xdr:cNvPr id="172" name="フローチャート: 判断 171">
          <a:extLst>
            <a:ext uri="{FF2B5EF4-FFF2-40B4-BE49-F238E27FC236}">
              <a16:creationId xmlns:a16="http://schemas.microsoft.com/office/drawing/2014/main" id="{00000000-0008-0000-0600-0000AC000000}"/>
            </a:ext>
          </a:extLst>
        </xdr:cNvPr>
        <xdr:cNvSpPr/>
      </xdr:nvSpPr>
      <xdr:spPr>
        <a:xfrm>
          <a:off x="4584700" y="1327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165455</xdr:rowOff>
    </xdr:from>
    <xdr:to>
      <xdr:col>19</xdr:col>
      <xdr:colOff>177800</xdr:colOff>
      <xdr:row>77</xdr:row>
      <xdr:rowOff>2730</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2908300" y="13195655"/>
          <a:ext cx="889000" cy="8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75642</xdr:rowOff>
    </xdr:from>
    <xdr:to>
      <xdr:col>20</xdr:col>
      <xdr:colOff>38100</xdr:colOff>
      <xdr:row>78</xdr:row>
      <xdr:rowOff>5792</xdr:rowOff>
    </xdr:to>
    <xdr:sp macro="" textlink="">
      <xdr:nvSpPr>
        <xdr:cNvPr id="174" name="フローチャート: 判断 173">
          <a:extLst>
            <a:ext uri="{FF2B5EF4-FFF2-40B4-BE49-F238E27FC236}">
              <a16:creationId xmlns:a16="http://schemas.microsoft.com/office/drawing/2014/main" id="{00000000-0008-0000-0600-0000AE000000}"/>
            </a:ext>
          </a:extLst>
        </xdr:cNvPr>
        <xdr:cNvSpPr/>
      </xdr:nvSpPr>
      <xdr:spPr>
        <a:xfrm>
          <a:off x="3746500" y="13277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168369</xdr:rowOff>
    </xdr:from>
    <xdr:ext cx="469744" cy="259045"/>
    <xdr:sp macro="" textlink="">
      <xdr:nvSpPr>
        <xdr:cNvPr id="175" name="テキスト ボックス 174">
          <a:extLst>
            <a:ext uri="{FF2B5EF4-FFF2-40B4-BE49-F238E27FC236}">
              <a16:creationId xmlns:a16="http://schemas.microsoft.com/office/drawing/2014/main" id="{00000000-0008-0000-0600-0000AF000000}"/>
            </a:ext>
          </a:extLst>
        </xdr:cNvPr>
        <xdr:cNvSpPr txBox="1"/>
      </xdr:nvSpPr>
      <xdr:spPr>
        <a:xfrm>
          <a:off x="3562428" y="13370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165455</xdr:rowOff>
    </xdr:from>
    <xdr:to>
      <xdr:col>15</xdr:col>
      <xdr:colOff>50800</xdr:colOff>
      <xdr:row>77</xdr:row>
      <xdr:rowOff>75767</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flipV="1">
          <a:off x="2019300" y="13195655"/>
          <a:ext cx="889000" cy="81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107417</xdr:rowOff>
    </xdr:from>
    <xdr:to>
      <xdr:col>15</xdr:col>
      <xdr:colOff>101600</xdr:colOff>
      <xdr:row>78</xdr:row>
      <xdr:rowOff>37567</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2857500" y="13309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28694</xdr:rowOff>
    </xdr:from>
    <xdr:ext cx="469744" cy="259045"/>
    <xdr:sp macro="" textlink="">
      <xdr:nvSpPr>
        <xdr:cNvPr id="178" name="テキスト ボックス 177">
          <a:extLst>
            <a:ext uri="{FF2B5EF4-FFF2-40B4-BE49-F238E27FC236}">
              <a16:creationId xmlns:a16="http://schemas.microsoft.com/office/drawing/2014/main" id="{00000000-0008-0000-0600-0000B2000000}"/>
            </a:ext>
          </a:extLst>
        </xdr:cNvPr>
        <xdr:cNvSpPr txBox="1"/>
      </xdr:nvSpPr>
      <xdr:spPr>
        <a:xfrm>
          <a:off x="2673428" y="134017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168314</xdr:rowOff>
    </xdr:from>
    <xdr:to>
      <xdr:col>10</xdr:col>
      <xdr:colOff>114300</xdr:colOff>
      <xdr:row>77</xdr:row>
      <xdr:rowOff>75767</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a:off x="1130300" y="13198514"/>
          <a:ext cx="889000" cy="78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136486</xdr:rowOff>
    </xdr:from>
    <xdr:to>
      <xdr:col>10</xdr:col>
      <xdr:colOff>165100</xdr:colOff>
      <xdr:row>78</xdr:row>
      <xdr:rowOff>66636</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1968500" y="13338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57763</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1784428" y="13430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142811</xdr:rowOff>
    </xdr:from>
    <xdr:to>
      <xdr:col>6</xdr:col>
      <xdr:colOff>38100</xdr:colOff>
      <xdr:row>78</xdr:row>
      <xdr:rowOff>72961</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1079500" y="13344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64088</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895428" y="13437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52172</xdr:rowOff>
    </xdr:from>
    <xdr:to>
      <xdr:col>24</xdr:col>
      <xdr:colOff>114300</xdr:colOff>
      <xdr:row>77</xdr:row>
      <xdr:rowOff>153772</xdr:rowOff>
    </xdr:to>
    <xdr:sp macro="" textlink="">
      <xdr:nvSpPr>
        <xdr:cNvPr id="189" name="楕円 188">
          <a:extLst>
            <a:ext uri="{FF2B5EF4-FFF2-40B4-BE49-F238E27FC236}">
              <a16:creationId xmlns:a16="http://schemas.microsoft.com/office/drawing/2014/main" id="{00000000-0008-0000-0600-0000BD000000}"/>
            </a:ext>
          </a:extLst>
        </xdr:cNvPr>
        <xdr:cNvSpPr/>
      </xdr:nvSpPr>
      <xdr:spPr>
        <a:xfrm>
          <a:off x="4584700" y="13253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75049</xdr:rowOff>
    </xdr:from>
    <xdr:ext cx="469744" cy="259045"/>
    <xdr:sp macro="" textlink="">
      <xdr:nvSpPr>
        <xdr:cNvPr id="190" name="維持補修費該当値テキスト">
          <a:extLst>
            <a:ext uri="{FF2B5EF4-FFF2-40B4-BE49-F238E27FC236}">
              <a16:creationId xmlns:a16="http://schemas.microsoft.com/office/drawing/2014/main" id="{00000000-0008-0000-0600-0000BE000000}"/>
            </a:ext>
          </a:extLst>
        </xdr:cNvPr>
        <xdr:cNvSpPr txBox="1"/>
      </xdr:nvSpPr>
      <xdr:spPr>
        <a:xfrm>
          <a:off x="4686300" y="13105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123380</xdr:rowOff>
    </xdr:from>
    <xdr:to>
      <xdr:col>20</xdr:col>
      <xdr:colOff>38100</xdr:colOff>
      <xdr:row>77</xdr:row>
      <xdr:rowOff>53530</xdr:rowOff>
    </xdr:to>
    <xdr:sp macro="" textlink="">
      <xdr:nvSpPr>
        <xdr:cNvPr id="191" name="楕円 190">
          <a:extLst>
            <a:ext uri="{FF2B5EF4-FFF2-40B4-BE49-F238E27FC236}">
              <a16:creationId xmlns:a16="http://schemas.microsoft.com/office/drawing/2014/main" id="{00000000-0008-0000-0600-0000BF000000}"/>
            </a:ext>
          </a:extLst>
        </xdr:cNvPr>
        <xdr:cNvSpPr/>
      </xdr:nvSpPr>
      <xdr:spPr>
        <a:xfrm>
          <a:off x="3746500" y="1315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70058</xdr:rowOff>
    </xdr:from>
    <xdr:ext cx="534377"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3530111" y="12928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114655</xdr:rowOff>
    </xdr:from>
    <xdr:to>
      <xdr:col>15</xdr:col>
      <xdr:colOff>101600</xdr:colOff>
      <xdr:row>77</xdr:row>
      <xdr:rowOff>44805</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2857500" y="13144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61333</xdr:rowOff>
    </xdr:from>
    <xdr:ext cx="534377"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641111" y="12920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24967</xdr:rowOff>
    </xdr:from>
    <xdr:to>
      <xdr:col>10</xdr:col>
      <xdr:colOff>165100</xdr:colOff>
      <xdr:row>77</xdr:row>
      <xdr:rowOff>126567</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1968500" y="13226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143094</xdr:rowOff>
    </xdr:from>
    <xdr:ext cx="469744"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1784428" y="130018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117514</xdr:rowOff>
    </xdr:from>
    <xdr:to>
      <xdr:col>6</xdr:col>
      <xdr:colOff>38100</xdr:colOff>
      <xdr:row>77</xdr:row>
      <xdr:rowOff>47664</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1079500" y="13147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75</xdr:row>
      <xdr:rowOff>64190</xdr:rowOff>
    </xdr:from>
    <xdr:ext cx="534377"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863111" y="12922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9" name="正方形/長方形 198">
          <a:extLst>
            <a:ext uri="{FF2B5EF4-FFF2-40B4-BE49-F238E27FC236}">
              <a16:creationId xmlns:a16="http://schemas.microsoft.com/office/drawing/2014/main" id="{00000000-0008-0000-0600-0000C7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0" name="正方形/長方形 199">
          <a:extLst>
            <a:ext uri="{FF2B5EF4-FFF2-40B4-BE49-F238E27FC236}">
              <a16:creationId xmlns:a16="http://schemas.microsoft.com/office/drawing/2014/main" id="{00000000-0008-0000-0600-0000C8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7" name="テキスト ボックス 206">
          <a:extLst>
            <a:ext uri="{FF2B5EF4-FFF2-40B4-BE49-F238E27FC236}">
              <a16:creationId xmlns:a16="http://schemas.microsoft.com/office/drawing/2014/main" id="{00000000-0008-0000-0600-0000CF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8" name="直線コネクタ 207">
          <a:extLst>
            <a:ext uri="{FF2B5EF4-FFF2-40B4-BE49-F238E27FC236}">
              <a16:creationId xmlns:a16="http://schemas.microsoft.com/office/drawing/2014/main" id="{00000000-0008-0000-0600-0000D0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09" name="テキスト ボックス 208">
          <a:extLst>
            <a:ext uri="{FF2B5EF4-FFF2-40B4-BE49-F238E27FC236}">
              <a16:creationId xmlns:a16="http://schemas.microsoft.com/office/drawing/2014/main" id="{00000000-0008-0000-0600-0000D1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0" name="直線コネクタ 209">
          <a:extLst>
            <a:ext uri="{FF2B5EF4-FFF2-40B4-BE49-F238E27FC236}">
              <a16:creationId xmlns:a16="http://schemas.microsoft.com/office/drawing/2014/main" id="{00000000-0008-0000-0600-0000D2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4" name="扶助費グラフ枠">
          <a:extLst>
            <a:ext uri="{FF2B5EF4-FFF2-40B4-BE49-F238E27FC236}">
              <a16:creationId xmlns:a16="http://schemas.microsoft.com/office/drawing/2014/main" id="{00000000-0008-0000-0600-0000E0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146786</xdr:rowOff>
    </xdr:from>
    <xdr:to>
      <xdr:col>24</xdr:col>
      <xdr:colOff>62865</xdr:colOff>
      <xdr:row>98</xdr:row>
      <xdr:rowOff>115174</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flipV="1">
          <a:off x="4633595" y="15577286"/>
          <a:ext cx="1270" cy="13399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119001</xdr:rowOff>
    </xdr:from>
    <xdr:ext cx="534377" cy="259045"/>
    <xdr:sp macro="" textlink="">
      <xdr:nvSpPr>
        <xdr:cNvPr id="226" name="扶助費最小値テキスト">
          <a:extLst>
            <a:ext uri="{FF2B5EF4-FFF2-40B4-BE49-F238E27FC236}">
              <a16:creationId xmlns:a16="http://schemas.microsoft.com/office/drawing/2014/main" id="{00000000-0008-0000-0600-0000E2000000}"/>
            </a:ext>
          </a:extLst>
        </xdr:cNvPr>
        <xdr:cNvSpPr txBox="1"/>
      </xdr:nvSpPr>
      <xdr:spPr>
        <a:xfrm>
          <a:off x="4686300" y="16921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44,253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115174</xdr:rowOff>
    </xdr:from>
    <xdr:to>
      <xdr:col>24</xdr:col>
      <xdr:colOff>152400</xdr:colOff>
      <xdr:row>98</xdr:row>
      <xdr:rowOff>115174</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4546600" y="16917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93463</xdr:rowOff>
    </xdr:from>
    <xdr:ext cx="599010" cy="259045"/>
    <xdr:sp macro="" textlink="">
      <xdr:nvSpPr>
        <xdr:cNvPr id="228" name="扶助費最大値テキスト">
          <a:extLst>
            <a:ext uri="{FF2B5EF4-FFF2-40B4-BE49-F238E27FC236}">
              <a16:creationId xmlns:a16="http://schemas.microsoft.com/office/drawing/2014/main" id="{00000000-0008-0000-0600-0000E4000000}"/>
            </a:ext>
          </a:extLst>
        </xdr:cNvPr>
        <xdr:cNvSpPr txBox="1"/>
      </xdr:nvSpPr>
      <xdr:spPr>
        <a:xfrm>
          <a:off x="4686300" y="153525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167,349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146786</xdr:rowOff>
    </xdr:from>
    <xdr:to>
      <xdr:col>24</xdr:col>
      <xdr:colOff>152400</xdr:colOff>
      <xdr:row>90</xdr:row>
      <xdr:rowOff>146786</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4546600" y="15577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30169</xdr:rowOff>
    </xdr:from>
    <xdr:to>
      <xdr:col>24</xdr:col>
      <xdr:colOff>63500</xdr:colOff>
      <xdr:row>93</xdr:row>
      <xdr:rowOff>168123</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3797300" y="15975019"/>
          <a:ext cx="838200" cy="137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86661</xdr:rowOff>
    </xdr:from>
    <xdr:ext cx="534377" cy="259045"/>
    <xdr:sp macro="" textlink="">
      <xdr:nvSpPr>
        <xdr:cNvPr id="231" name="扶助費平均値テキスト">
          <a:extLst>
            <a:ext uri="{FF2B5EF4-FFF2-40B4-BE49-F238E27FC236}">
              <a16:creationId xmlns:a16="http://schemas.microsoft.com/office/drawing/2014/main" id="{00000000-0008-0000-0600-0000E7000000}"/>
            </a:ext>
          </a:extLst>
        </xdr:cNvPr>
        <xdr:cNvSpPr txBox="1"/>
      </xdr:nvSpPr>
      <xdr:spPr>
        <a:xfrm>
          <a:off x="4686300" y="163744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108234</xdr:rowOff>
    </xdr:from>
    <xdr:to>
      <xdr:col>24</xdr:col>
      <xdr:colOff>114300</xdr:colOff>
      <xdr:row>96</xdr:row>
      <xdr:rowOff>38384</xdr:rowOff>
    </xdr:to>
    <xdr:sp macro="" textlink="">
      <xdr:nvSpPr>
        <xdr:cNvPr id="232" name="フローチャート: 判断 231">
          <a:extLst>
            <a:ext uri="{FF2B5EF4-FFF2-40B4-BE49-F238E27FC236}">
              <a16:creationId xmlns:a16="http://schemas.microsoft.com/office/drawing/2014/main" id="{00000000-0008-0000-0600-0000E8000000}"/>
            </a:ext>
          </a:extLst>
        </xdr:cNvPr>
        <xdr:cNvSpPr/>
      </xdr:nvSpPr>
      <xdr:spPr>
        <a:xfrm>
          <a:off x="4584700" y="16395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93</xdr:row>
      <xdr:rowOff>30169</xdr:rowOff>
    </xdr:from>
    <xdr:to>
      <xdr:col>19</xdr:col>
      <xdr:colOff>177800</xdr:colOff>
      <xdr:row>95</xdr:row>
      <xdr:rowOff>30724</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2908300" y="15975019"/>
          <a:ext cx="889000" cy="343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166864</xdr:rowOff>
    </xdr:from>
    <xdr:to>
      <xdr:col>20</xdr:col>
      <xdr:colOff>38100</xdr:colOff>
      <xdr:row>95</xdr:row>
      <xdr:rowOff>97014</xdr:rowOff>
    </xdr:to>
    <xdr:sp macro="" textlink="">
      <xdr:nvSpPr>
        <xdr:cNvPr id="234" name="フローチャート: 判断 233">
          <a:extLst>
            <a:ext uri="{FF2B5EF4-FFF2-40B4-BE49-F238E27FC236}">
              <a16:creationId xmlns:a16="http://schemas.microsoft.com/office/drawing/2014/main" id="{00000000-0008-0000-0600-0000EA000000}"/>
            </a:ext>
          </a:extLst>
        </xdr:cNvPr>
        <xdr:cNvSpPr/>
      </xdr:nvSpPr>
      <xdr:spPr>
        <a:xfrm>
          <a:off x="3746500" y="16283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88141</xdr:rowOff>
    </xdr:from>
    <xdr:ext cx="534377" cy="259045"/>
    <xdr:sp macro="" textlink="">
      <xdr:nvSpPr>
        <xdr:cNvPr id="235" name="テキスト ボックス 234">
          <a:extLst>
            <a:ext uri="{FF2B5EF4-FFF2-40B4-BE49-F238E27FC236}">
              <a16:creationId xmlns:a16="http://schemas.microsoft.com/office/drawing/2014/main" id="{00000000-0008-0000-0600-0000EB000000}"/>
            </a:ext>
          </a:extLst>
        </xdr:cNvPr>
        <xdr:cNvSpPr txBox="1"/>
      </xdr:nvSpPr>
      <xdr:spPr>
        <a:xfrm>
          <a:off x="3530111" y="16375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30724</xdr:rowOff>
    </xdr:from>
    <xdr:to>
      <xdr:col>15</xdr:col>
      <xdr:colOff>50800</xdr:colOff>
      <xdr:row>95</xdr:row>
      <xdr:rowOff>126299</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2019300" y="16318474"/>
          <a:ext cx="889000" cy="95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60913</xdr:rowOff>
    </xdr:from>
    <xdr:to>
      <xdr:col>15</xdr:col>
      <xdr:colOff>101600</xdr:colOff>
      <xdr:row>96</xdr:row>
      <xdr:rowOff>162513</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2857500" y="16520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153640</xdr:rowOff>
    </xdr:from>
    <xdr:ext cx="534377" cy="259045"/>
    <xdr:sp macro="" textlink="">
      <xdr:nvSpPr>
        <xdr:cNvPr id="238" name="テキスト ボックス 237">
          <a:extLst>
            <a:ext uri="{FF2B5EF4-FFF2-40B4-BE49-F238E27FC236}">
              <a16:creationId xmlns:a16="http://schemas.microsoft.com/office/drawing/2014/main" id="{00000000-0008-0000-0600-0000EE000000}"/>
            </a:ext>
          </a:extLst>
        </xdr:cNvPr>
        <xdr:cNvSpPr txBox="1"/>
      </xdr:nvSpPr>
      <xdr:spPr>
        <a:xfrm>
          <a:off x="2641111" y="16612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126299</xdr:rowOff>
    </xdr:from>
    <xdr:to>
      <xdr:col>10</xdr:col>
      <xdr:colOff>114300</xdr:colOff>
      <xdr:row>96</xdr:row>
      <xdr:rowOff>2834</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1130300" y="16414049"/>
          <a:ext cx="889000" cy="47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75642</xdr:rowOff>
    </xdr:from>
    <xdr:to>
      <xdr:col>10</xdr:col>
      <xdr:colOff>165100</xdr:colOff>
      <xdr:row>97</xdr:row>
      <xdr:rowOff>5792</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1968500" y="16534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168369</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1752111" y="16627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116016</xdr:rowOff>
    </xdr:from>
    <xdr:to>
      <xdr:col>6</xdr:col>
      <xdr:colOff>38100</xdr:colOff>
      <xdr:row>97</xdr:row>
      <xdr:rowOff>46166</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1079500" y="16575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37293</xdr:rowOff>
    </xdr:from>
    <xdr:ext cx="534377"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863111" y="16667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117323</xdr:rowOff>
    </xdr:from>
    <xdr:to>
      <xdr:col>24</xdr:col>
      <xdr:colOff>114300</xdr:colOff>
      <xdr:row>94</xdr:row>
      <xdr:rowOff>47473</xdr:rowOff>
    </xdr:to>
    <xdr:sp macro="" textlink="">
      <xdr:nvSpPr>
        <xdr:cNvPr id="249" name="楕円 248">
          <a:extLst>
            <a:ext uri="{FF2B5EF4-FFF2-40B4-BE49-F238E27FC236}">
              <a16:creationId xmlns:a16="http://schemas.microsoft.com/office/drawing/2014/main" id="{00000000-0008-0000-0600-0000F9000000}"/>
            </a:ext>
          </a:extLst>
        </xdr:cNvPr>
        <xdr:cNvSpPr/>
      </xdr:nvSpPr>
      <xdr:spPr>
        <a:xfrm>
          <a:off x="4584700" y="16062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140200</xdr:rowOff>
    </xdr:from>
    <xdr:ext cx="599010" cy="259045"/>
    <xdr:sp macro="" textlink="">
      <xdr:nvSpPr>
        <xdr:cNvPr id="250" name="扶助費該当値テキスト">
          <a:extLst>
            <a:ext uri="{FF2B5EF4-FFF2-40B4-BE49-F238E27FC236}">
              <a16:creationId xmlns:a16="http://schemas.microsoft.com/office/drawing/2014/main" id="{00000000-0008-0000-0600-0000FA000000}"/>
            </a:ext>
          </a:extLst>
        </xdr:cNvPr>
        <xdr:cNvSpPr txBox="1"/>
      </xdr:nvSpPr>
      <xdr:spPr>
        <a:xfrm>
          <a:off x="4686300" y="15913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92</xdr:row>
      <xdr:rowOff>150819</xdr:rowOff>
    </xdr:from>
    <xdr:to>
      <xdr:col>20</xdr:col>
      <xdr:colOff>38100</xdr:colOff>
      <xdr:row>93</xdr:row>
      <xdr:rowOff>80969</xdr:rowOff>
    </xdr:to>
    <xdr:sp macro="" textlink="">
      <xdr:nvSpPr>
        <xdr:cNvPr id="251" name="楕円 250">
          <a:extLst>
            <a:ext uri="{FF2B5EF4-FFF2-40B4-BE49-F238E27FC236}">
              <a16:creationId xmlns:a16="http://schemas.microsoft.com/office/drawing/2014/main" id="{00000000-0008-0000-0600-0000FB000000}"/>
            </a:ext>
          </a:extLst>
        </xdr:cNvPr>
        <xdr:cNvSpPr/>
      </xdr:nvSpPr>
      <xdr:spPr>
        <a:xfrm>
          <a:off x="3746500" y="15924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91</xdr:row>
      <xdr:rowOff>97496</xdr:rowOff>
    </xdr:from>
    <xdr:ext cx="59901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3497795" y="156994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151374</xdr:rowOff>
    </xdr:from>
    <xdr:to>
      <xdr:col>15</xdr:col>
      <xdr:colOff>101600</xdr:colOff>
      <xdr:row>95</xdr:row>
      <xdr:rowOff>81524</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2857500" y="16267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98051</xdr:rowOff>
    </xdr:from>
    <xdr:ext cx="534377"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2641111" y="16042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75499</xdr:rowOff>
    </xdr:from>
    <xdr:to>
      <xdr:col>10</xdr:col>
      <xdr:colOff>165100</xdr:colOff>
      <xdr:row>96</xdr:row>
      <xdr:rowOff>5649</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1968500" y="16363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22176</xdr:rowOff>
    </xdr:from>
    <xdr:ext cx="534377"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1752111" y="16138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123484</xdr:rowOff>
    </xdr:from>
    <xdr:to>
      <xdr:col>6</xdr:col>
      <xdr:colOff>38100</xdr:colOff>
      <xdr:row>96</xdr:row>
      <xdr:rowOff>53634</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1079500" y="16411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70161</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863111" y="16186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7" name="テキスト ボックス 266">
          <a:extLst>
            <a:ext uri="{FF2B5EF4-FFF2-40B4-BE49-F238E27FC236}">
              <a16:creationId xmlns:a16="http://schemas.microsoft.com/office/drawing/2014/main" id="{00000000-0008-0000-0600-00000B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8" name="直線コネクタ 267">
          <a:extLst>
            <a:ext uri="{FF2B5EF4-FFF2-40B4-BE49-F238E27FC236}">
              <a16:creationId xmlns:a16="http://schemas.microsoft.com/office/drawing/2014/main" id="{00000000-0008-0000-0600-00000C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1" name="補助費等グラフ枠">
          <a:extLst>
            <a:ext uri="{FF2B5EF4-FFF2-40B4-BE49-F238E27FC236}">
              <a16:creationId xmlns:a16="http://schemas.microsoft.com/office/drawing/2014/main" id="{00000000-0008-0000-0600-000019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33</xdr:row>
      <xdr:rowOff>8941</xdr:rowOff>
    </xdr:from>
    <xdr:to>
      <xdr:col>54</xdr:col>
      <xdr:colOff>189865</xdr:colOff>
      <xdr:row>38</xdr:row>
      <xdr:rowOff>41711</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flipV="1">
          <a:off x="10475595" y="5666791"/>
          <a:ext cx="1270" cy="890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45538</xdr:rowOff>
    </xdr:from>
    <xdr:ext cx="534377" cy="259045"/>
    <xdr:sp macro="" textlink="">
      <xdr:nvSpPr>
        <xdr:cNvPr id="283" name="補助費等最小値テキスト">
          <a:extLst>
            <a:ext uri="{FF2B5EF4-FFF2-40B4-BE49-F238E27FC236}">
              <a16:creationId xmlns:a16="http://schemas.microsoft.com/office/drawing/2014/main" id="{00000000-0008-0000-0600-00001B010000}"/>
            </a:ext>
          </a:extLst>
        </xdr:cNvPr>
        <xdr:cNvSpPr txBox="1"/>
      </xdr:nvSpPr>
      <xdr:spPr>
        <a:xfrm>
          <a:off x="10528300" y="6560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45,719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41711</xdr:rowOff>
    </xdr:from>
    <xdr:to>
      <xdr:col>55</xdr:col>
      <xdr:colOff>88900</xdr:colOff>
      <xdr:row>38</xdr:row>
      <xdr:rowOff>41711</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10388600" y="6556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31</xdr:row>
      <xdr:rowOff>127068</xdr:rowOff>
    </xdr:from>
    <xdr:ext cx="599010" cy="259045"/>
    <xdr:sp macro="" textlink="">
      <xdr:nvSpPr>
        <xdr:cNvPr id="285" name="補助費等最大値テキスト">
          <a:extLst>
            <a:ext uri="{FF2B5EF4-FFF2-40B4-BE49-F238E27FC236}">
              <a16:creationId xmlns:a16="http://schemas.microsoft.com/office/drawing/2014/main" id="{00000000-0008-0000-0600-00001D010000}"/>
            </a:ext>
          </a:extLst>
        </xdr:cNvPr>
        <xdr:cNvSpPr txBox="1"/>
      </xdr:nvSpPr>
      <xdr:spPr>
        <a:xfrm>
          <a:off x="10528300" y="54420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279,320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8941</xdr:rowOff>
    </xdr:from>
    <xdr:to>
      <xdr:col>55</xdr:col>
      <xdr:colOff>88900</xdr:colOff>
      <xdr:row>33</xdr:row>
      <xdr:rowOff>8941</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10388600" y="56667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33</xdr:row>
      <xdr:rowOff>8941</xdr:rowOff>
    </xdr:from>
    <xdr:to>
      <xdr:col>55</xdr:col>
      <xdr:colOff>0</xdr:colOff>
      <xdr:row>33</xdr:row>
      <xdr:rowOff>124388</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flipV="1">
          <a:off x="9639300" y="5666791"/>
          <a:ext cx="838200" cy="115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53760</xdr:rowOff>
    </xdr:from>
    <xdr:ext cx="599010" cy="259045"/>
    <xdr:sp macro="" textlink="">
      <xdr:nvSpPr>
        <xdr:cNvPr id="288" name="補助費等平均値テキスト">
          <a:extLst>
            <a:ext uri="{FF2B5EF4-FFF2-40B4-BE49-F238E27FC236}">
              <a16:creationId xmlns:a16="http://schemas.microsoft.com/office/drawing/2014/main" id="{00000000-0008-0000-0600-000020010000}"/>
            </a:ext>
          </a:extLst>
        </xdr:cNvPr>
        <xdr:cNvSpPr txBox="1"/>
      </xdr:nvSpPr>
      <xdr:spPr>
        <a:xfrm>
          <a:off x="10528300" y="622596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75333</xdr:rowOff>
    </xdr:from>
    <xdr:to>
      <xdr:col>55</xdr:col>
      <xdr:colOff>50800</xdr:colOff>
      <xdr:row>37</xdr:row>
      <xdr:rowOff>5483</xdr:rowOff>
    </xdr:to>
    <xdr:sp macro="" textlink="">
      <xdr:nvSpPr>
        <xdr:cNvPr id="289" name="フローチャート: 判断 288">
          <a:extLst>
            <a:ext uri="{FF2B5EF4-FFF2-40B4-BE49-F238E27FC236}">
              <a16:creationId xmlns:a16="http://schemas.microsoft.com/office/drawing/2014/main" id="{00000000-0008-0000-0600-000021010000}"/>
            </a:ext>
          </a:extLst>
        </xdr:cNvPr>
        <xdr:cNvSpPr/>
      </xdr:nvSpPr>
      <xdr:spPr>
        <a:xfrm>
          <a:off x="10426700" y="6247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31</xdr:row>
      <xdr:rowOff>82131</xdr:rowOff>
    </xdr:from>
    <xdr:to>
      <xdr:col>50</xdr:col>
      <xdr:colOff>114300</xdr:colOff>
      <xdr:row>33</xdr:row>
      <xdr:rowOff>124388</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8750300" y="5397081"/>
          <a:ext cx="889000" cy="385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101789</xdr:rowOff>
    </xdr:from>
    <xdr:to>
      <xdr:col>50</xdr:col>
      <xdr:colOff>165100</xdr:colOff>
      <xdr:row>37</xdr:row>
      <xdr:rowOff>31939</xdr:rowOff>
    </xdr:to>
    <xdr:sp macro="" textlink="">
      <xdr:nvSpPr>
        <xdr:cNvPr id="291" name="フローチャート: 判断 290">
          <a:extLst>
            <a:ext uri="{FF2B5EF4-FFF2-40B4-BE49-F238E27FC236}">
              <a16:creationId xmlns:a16="http://schemas.microsoft.com/office/drawing/2014/main" id="{00000000-0008-0000-0600-000023010000}"/>
            </a:ext>
          </a:extLst>
        </xdr:cNvPr>
        <xdr:cNvSpPr/>
      </xdr:nvSpPr>
      <xdr:spPr>
        <a:xfrm>
          <a:off x="9588500" y="6273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37</xdr:row>
      <xdr:rowOff>23066</xdr:rowOff>
    </xdr:from>
    <xdr:ext cx="599010" cy="259045"/>
    <xdr:sp macro="" textlink="">
      <xdr:nvSpPr>
        <xdr:cNvPr id="292" name="テキスト ボックス 291">
          <a:extLst>
            <a:ext uri="{FF2B5EF4-FFF2-40B4-BE49-F238E27FC236}">
              <a16:creationId xmlns:a16="http://schemas.microsoft.com/office/drawing/2014/main" id="{00000000-0008-0000-0600-000024010000}"/>
            </a:ext>
          </a:extLst>
        </xdr:cNvPr>
        <xdr:cNvSpPr txBox="1"/>
      </xdr:nvSpPr>
      <xdr:spPr>
        <a:xfrm>
          <a:off x="9339795" y="63667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31</xdr:row>
      <xdr:rowOff>82131</xdr:rowOff>
    </xdr:from>
    <xdr:to>
      <xdr:col>45</xdr:col>
      <xdr:colOff>177800</xdr:colOff>
      <xdr:row>33</xdr:row>
      <xdr:rowOff>127858</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flipV="1">
          <a:off x="7861300" y="5397081"/>
          <a:ext cx="889000" cy="388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34</xdr:row>
      <xdr:rowOff>58972</xdr:rowOff>
    </xdr:from>
    <xdr:to>
      <xdr:col>46</xdr:col>
      <xdr:colOff>38100</xdr:colOff>
      <xdr:row>34</xdr:row>
      <xdr:rowOff>160572</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8699500" y="5888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34</xdr:row>
      <xdr:rowOff>151699</xdr:rowOff>
    </xdr:from>
    <xdr:ext cx="599010" cy="259045"/>
    <xdr:sp macro="" textlink="">
      <xdr:nvSpPr>
        <xdr:cNvPr id="295" name="テキスト ボックス 294">
          <a:extLst>
            <a:ext uri="{FF2B5EF4-FFF2-40B4-BE49-F238E27FC236}">
              <a16:creationId xmlns:a16="http://schemas.microsoft.com/office/drawing/2014/main" id="{00000000-0008-0000-0600-000027010000}"/>
            </a:ext>
          </a:extLst>
        </xdr:cNvPr>
        <xdr:cNvSpPr txBox="1"/>
      </xdr:nvSpPr>
      <xdr:spPr>
        <a:xfrm>
          <a:off x="8450795" y="59809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33</xdr:row>
      <xdr:rowOff>127858</xdr:rowOff>
    </xdr:from>
    <xdr:to>
      <xdr:col>41</xdr:col>
      <xdr:colOff>50800</xdr:colOff>
      <xdr:row>34</xdr:row>
      <xdr:rowOff>27423</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flipV="1">
          <a:off x="6972300" y="5785708"/>
          <a:ext cx="889000" cy="71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550</xdr:rowOff>
    </xdr:from>
    <xdr:to>
      <xdr:col>41</xdr:col>
      <xdr:colOff>101600</xdr:colOff>
      <xdr:row>37</xdr:row>
      <xdr:rowOff>102150</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7810500" y="634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93277</xdr:rowOff>
    </xdr:from>
    <xdr:ext cx="534377"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7594111" y="6436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6055</xdr:rowOff>
    </xdr:from>
    <xdr:to>
      <xdr:col>36</xdr:col>
      <xdr:colOff>165100</xdr:colOff>
      <xdr:row>37</xdr:row>
      <xdr:rowOff>107655</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6921500" y="6349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98782</xdr:rowOff>
    </xdr:from>
    <xdr:ext cx="534377"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6705111" y="6442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32</xdr:row>
      <xdr:rowOff>129591</xdr:rowOff>
    </xdr:from>
    <xdr:to>
      <xdr:col>55</xdr:col>
      <xdr:colOff>50800</xdr:colOff>
      <xdr:row>33</xdr:row>
      <xdr:rowOff>59741</xdr:rowOff>
    </xdr:to>
    <xdr:sp macro="" textlink="">
      <xdr:nvSpPr>
        <xdr:cNvPr id="306" name="楕円 305">
          <a:extLst>
            <a:ext uri="{FF2B5EF4-FFF2-40B4-BE49-F238E27FC236}">
              <a16:creationId xmlns:a16="http://schemas.microsoft.com/office/drawing/2014/main" id="{00000000-0008-0000-0600-000032010000}"/>
            </a:ext>
          </a:extLst>
        </xdr:cNvPr>
        <xdr:cNvSpPr/>
      </xdr:nvSpPr>
      <xdr:spPr>
        <a:xfrm>
          <a:off x="10426700" y="5615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32</xdr:row>
      <xdr:rowOff>82618</xdr:rowOff>
    </xdr:from>
    <xdr:ext cx="599010" cy="259045"/>
    <xdr:sp macro="" textlink="">
      <xdr:nvSpPr>
        <xdr:cNvPr id="307" name="補助費等該当値テキスト">
          <a:extLst>
            <a:ext uri="{FF2B5EF4-FFF2-40B4-BE49-F238E27FC236}">
              <a16:creationId xmlns:a16="http://schemas.microsoft.com/office/drawing/2014/main" id="{00000000-0008-0000-0600-000033010000}"/>
            </a:ext>
          </a:extLst>
        </xdr:cNvPr>
        <xdr:cNvSpPr txBox="1"/>
      </xdr:nvSpPr>
      <xdr:spPr>
        <a:xfrm>
          <a:off x="10528300" y="55690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279,320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33</xdr:row>
      <xdr:rowOff>73588</xdr:rowOff>
    </xdr:from>
    <xdr:to>
      <xdr:col>50</xdr:col>
      <xdr:colOff>165100</xdr:colOff>
      <xdr:row>34</xdr:row>
      <xdr:rowOff>3738</xdr:rowOff>
    </xdr:to>
    <xdr:sp macro="" textlink="">
      <xdr:nvSpPr>
        <xdr:cNvPr id="308" name="楕円 307">
          <a:extLst>
            <a:ext uri="{FF2B5EF4-FFF2-40B4-BE49-F238E27FC236}">
              <a16:creationId xmlns:a16="http://schemas.microsoft.com/office/drawing/2014/main" id="{00000000-0008-0000-0600-000034010000}"/>
            </a:ext>
          </a:extLst>
        </xdr:cNvPr>
        <xdr:cNvSpPr/>
      </xdr:nvSpPr>
      <xdr:spPr>
        <a:xfrm>
          <a:off x="9588500" y="5731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32</xdr:row>
      <xdr:rowOff>20265</xdr:rowOff>
    </xdr:from>
    <xdr:ext cx="59901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9339795" y="55066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31</xdr:row>
      <xdr:rowOff>31331</xdr:rowOff>
    </xdr:from>
    <xdr:to>
      <xdr:col>46</xdr:col>
      <xdr:colOff>38100</xdr:colOff>
      <xdr:row>31</xdr:row>
      <xdr:rowOff>132931</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8699500" y="5346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29</xdr:row>
      <xdr:rowOff>149458</xdr:rowOff>
    </xdr:from>
    <xdr:ext cx="59901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8450795" y="51215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33</xdr:row>
      <xdr:rowOff>77058</xdr:rowOff>
    </xdr:from>
    <xdr:to>
      <xdr:col>41</xdr:col>
      <xdr:colOff>101600</xdr:colOff>
      <xdr:row>34</xdr:row>
      <xdr:rowOff>7208</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7810500" y="5734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32</xdr:row>
      <xdr:rowOff>23735</xdr:rowOff>
    </xdr:from>
    <xdr:ext cx="59901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7561795" y="55101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33</xdr:row>
      <xdr:rowOff>148073</xdr:rowOff>
    </xdr:from>
    <xdr:to>
      <xdr:col>36</xdr:col>
      <xdr:colOff>165100</xdr:colOff>
      <xdr:row>34</xdr:row>
      <xdr:rowOff>78223</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6921500" y="5805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32</xdr:row>
      <xdr:rowOff>94750</xdr:rowOff>
    </xdr:from>
    <xdr:ext cx="599010"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6672795" y="55811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4" name="テキスト ボックス 323">
          <a:extLst>
            <a:ext uri="{FF2B5EF4-FFF2-40B4-BE49-F238E27FC236}">
              <a16:creationId xmlns:a16="http://schemas.microsoft.com/office/drawing/2014/main" id="{00000000-0008-0000-0600-000044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5" name="直線コネクタ 324">
          <a:extLst>
            <a:ext uri="{FF2B5EF4-FFF2-40B4-BE49-F238E27FC236}">
              <a16:creationId xmlns:a16="http://schemas.microsoft.com/office/drawing/2014/main" id="{00000000-0008-0000-0600-000045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6" name="直線コネクタ 325">
          <a:extLst>
            <a:ext uri="{FF2B5EF4-FFF2-40B4-BE49-F238E27FC236}">
              <a16:creationId xmlns:a16="http://schemas.microsoft.com/office/drawing/2014/main" id="{00000000-0008-0000-0600-000046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6" name="普通建設事業費グラフ枠">
          <a:extLst>
            <a:ext uri="{FF2B5EF4-FFF2-40B4-BE49-F238E27FC236}">
              <a16:creationId xmlns:a16="http://schemas.microsoft.com/office/drawing/2014/main" id="{00000000-0008-0000-0600-000050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154765</xdr:rowOff>
    </xdr:from>
    <xdr:to>
      <xdr:col>54</xdr:col>
      <xdr:colOff>189865</xdr:colOff>
      <xdr:row>58</xdr:row>
      <xdr:rowOff>74572</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flipV="1">
          <a:off x="10475595" y="8727265"/>
          <a:ext cx="1270" cy="12914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78399</xdr:rowOff>
    </xdr:from>
    <xdr:ext cx="534377" cy="259045"/>
    <xdr:sp macro="" textlink="">
      <xdr:nvSpPr>
        <xdr:cNvPr id="338" name="普通建設事業費最小値テキスト">
          <a:extLst>
            <a:ext uri="{FF2B5EF4-FFF2-40B4-BE49-F238E27FC236}">
              <a16:creationId xmlns:a16="http://schemas.microsoft.com/office/drawing/2014/main" id="{00000000-0008-0000-0600-000052010000}"/>
            </a:ext>
          </a:extLst>
        </xdr:cNvPr>
        <xdr:cNvSpPr txBox="1"/>
      </xdr:nvSpPr>
      <xdr:spPr>
        <a:xfrm>
          <a:off x="10528300" y="10022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74572</xdr:rowOff>
    </xdr:from>
    <xdr:to>
      <xdr:col>55</xdr:col>
      <xdr:colOff>88900</xdr:colOff>
      <xdr:row>58</xdr:row>
      <xdr:rowOff>74572</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10388600" y="100186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101442</xdr:rowOff>
    </xdr:from>
    <xdr:ext cx="599010" cy="259045"/>
    <xdr:sp macro="" textlink="">
      <xdr:nvSpPr>
        <xdr:cNvPr id="340" name="普通建設事業費最大値テキスト">
          <a:extLst>
            <a:ext uri="{FF2B5EF4-FFF2-40B4-BE49-F238E27FC236}">
              <a16:creationId xmlns:a16="http://schemas.microsoft.com/office/drawing/2014/main" id="{00000000-0008-0000-0600-000054010000}"/>
            </a:ext>
          </a:extLst>
        </xdr:cNvPr>
        <xdr:cNvSpPr txBox="1"/>
      </xdr:nvSpPr>
      <xdr:spPr>
        <a:xfrm>
          <a:off x="10528300" y="85024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296,705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154765</xdr:rowOff>
    </xdr:from>
    <xdr:to>
      <xdr:col>55</xdr:col>
      <xdr:colOff>88900</xdr:colOff>
      <xdr:row>50</xdr:row>
      <xdr:rowOff>154765</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10388600" y="8727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51</xdr:row>
      <xdr:rowOff>82445</xdr:rowOff>
    </xdr:from>
    <xdr:to>
      <xdr:col>55</xdr:col>
      <xdr:colOff>0</xdr:colOff>
      <xdr:row>52</xdr:row>
      <xdr:rowOff>144125</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flipV="1">
          <a:off x="9639300" y="8826395"/>
          <a:ext cx="838200" cy="233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164080</xdr:rowOff>
    </xdr:from>
    <xdr:ext cx="534377" cy="259045"/>
    <xdr:sp macro="" textlink="">
      <xdr:nvSpPr>
        <xdr:cNvPr id="343" name="普通建設事業費平均値テキスト">
          <a:extLst>
            <a:ext uri="{FF2B5EF4-FFF2-40B4-BE49-F238E27FC236}">
              <a16:creationId xmlns:a16="http://schemas.microsoft.com/office/drawing/2014/main" id="{00000000-0008-0000-0600-000057010000}"/>
            </a:ext>
          </a:extLst>
        </xdr:cNvPr>
        <xdr:cNvSpPr txBox="1"/>
      </xdr:nvSpPr>
      <xdr:spPr>
        <a:xfrm>
          <a:off x="10528300" y="95938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14203</xdr:rowOff>
    </xdr:from>
    <xdr:to>
      <xdr:col>55</xdr:col>
      <xdr:colOff>50800</xdr:colOff>
      <xdr:row>56</xdr:row>
      <xdr:rowOff>115803</xdr:rowOff>
    </xdr:to>
    <xdr:sp macro="" textlink="">
      <xdr:nvSpPr>
        <xdr:cNvPr id="344" name="フローチャート: 判断 343">
          <a:extLst>
            <a:ext uri="{FF2B5EF4-FFF2-40B4-BE49-F238E27FC236}">
              <a16:creationId xmlns:a16="http://schemas.microsoft.com/office/drawing/2014/main" id="{00000000-0008-0000-0600-000058010000}"/>
            </a:ext>
          </a:extLst>
        </xdr:cNvPr>
        <xdr:cNvSpPr/>
      </xdr:nvSpPr>
      <xdr:spPr>
        <a:xfrm>
          <a:off x="10426700" y="9615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52</xdr:row>
      <xdr:rowOff>144125</xdr:rowOff>
    </xdr:from>
    <xdr:to>
      <xdr:col>50</xdr:col>
      <xdr:colOff>114300</xdr:colOff>
      <xdr:row>55</xdr:row>
      <xdr:rowOff>66946</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flipV="1">
          <a:off x="8750300" y="9059525"/>
          <a:ext cx="889000" cy="437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156301</xdr:rowOff>
    </xdr:from>
    <xdr:to>
      <xdr:col>50</xdr:col>
      <xdr:colOff>165100</xdr:colOff>
      <xdr:row>56</xdr:row>
      <xdr:rowOff>86451</xdr:rowOff>
    </xdr:to>
    <xdr:sp macro="" textlink="">
      <xdr:nvSpPr>
        <xdr:cNvPr id="346" name="フローチャート: 判断 345">
          <a:extLst>
            <a:ext uri="{FF2B5EF4-FFF2-40B4-BE49-F238E27FC236}">
              <a16:creationId xmlns:a16="http://schemas.microsoft.com/office/drawing/2014/main" id="{00000000-0008-0000-0600-00005A010000}"/>
            </a:ext>
          </a:extLst>
        </xdr:cNvPr>
        <xdr:cNvSpPr/>
      </xdr:nvSpPr>
      <xdr:spPr>
        <a:xfrm>
          <a:off x="9588500" y="9586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77578</xdr:rowOff>
    </xdr:from>
    <xdr:ext cx="534377" cy="259045"/>
    <xdr:sp macro="" textlink="">
      <xdr:nvSpPr>
        <xdr:cNvPr id="347" name="テキスト ボックス 346">
          <a:extLst>
            <a:ext uri="{FF2B5EF4-FFF2-40B4-BE49-F238E27FC236}">
              <a16:creationId xmlns:a16="http://schemas.microsoft.com/office/drawing/2014/main" id="{00000000-0008-0000-0600-00005B010000}"/>
            </a:ext>
          </a:extLst>
        </xdr:cNvPr>
        <xdr:cNvSpPr txBox="1"/>
      </xdr:nvSpPr>
      <xdr:spPr>
        <a:xfrm>
          <a:off x="9372111" y="9678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53</xdr:row>
      <xdr:rowOff>147125</xdr:rowOff>
    </xdr:from>
    <xdr:to>
      <xdr:col>45</xdr:col>
      <xdr:colOff>177800</xdr:colOff>
      <xdr:row>55</xdr:row>
      <xdr:rowOff>66946</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7861300" y="9233975"/>
          <a:ext cx="889000" cy="262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67256</xdr:rowOff>
    </xdr:from>
    <xdr:to>
      <xdr:col>46</xdr:col>
      <xdr:colOff>38100</xdr:colOff>
      <xdr:row>55</xdr:row>
      <xdr:rowOff>168856</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8699500" y="9497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159983</xdr:rowOff>
    </xdr:from>
    <xdr:ext cx="599010"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8450795" y="95897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53</xdr:row>
      <xdr:rowOff>147125</xdr:rowOff>
    </xdr:from>
    <xdr:to>
      <xdr:col>41</xdr:col>
      <xdr:colOff>50800</xdr:colOff>
      <xdr:row>56</xdr:row>
      <xdr:rowOff>52645</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flipV="1">
          <a:off x="6972300" y="9233975"/>
          <a:ext cx="889000" cy="419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130551</xdr:rowOff>
    </xdr:from>
    <xdr:to>
      <xdr:col>41</xdr:col>
      <xdr:colOff>101600</xdr:colOff>
      <xdr:row>56</xdr:row>
      <xdr:rowOff>60701</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7810500" y="9560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51828</xdr:rowOff>
    </xdr:from>
    <xdr:ext cx="599010"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7561795" y="96530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27964</xdr:rowOff>
    </xdr:from>
    <xdr:to>
      <xdr:col>36</xdr:col>
      <xdr:colOff>165100</xdr:colOff>
      <xdr:row>56</xdr:row>
      <xdr:rowOff>129564</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6921500" y="9629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120691</xdr:rowOff>
    </xdr:from>
    <xdr:ext cx="534377"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6705111" y="9721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51</xdr:row>
      <xdr:rowOff>31645</xdr:rowOff>
    </xdr:from>
    <xdr:to>
      <xdr:col>55</xdr:col>
      <xdr:colOff>50800</xdr:colOff>
      <xdr:row>51</xdr:row>
      <xdr:rowOff>133245</xdr:rowOff>
    </xdr:to>
    <xdr:sp macro="" textlink="">
      <xdr:nvSpPr>
        <xdr:cNvPr id="361" name="楕円 360">
          <a:extLst>
            <a:ext uri="{FF2B5EF4-FFF2-40B4-BE49-F238E27FC236}">
              <a16:creationId xmlns:a16="http://schemas.microsoft.com/office/drawing/2014/main" id="{00000000-0008-0000-0600-000069010000}"/>
            </a:ext>
          </a:extLst>
        </xdr:cNvPr>
        <xdr:cNvSpPr/>
      </xdr:nvSpPr>
      <xdr:spPr>
        <a:xfrm>
          <a:off x="10426700" y="8775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50</xdr:row>
      <xdr:rowOff>118022</xdr:rowOff>
    </xdr:from>
    <xdr:ext cx="599010" cy="259045"/>
    <xdr:sp macro="" textlink="">
      <xdr:nvSpPr>
        <xdr:cNvPr id="362" name="普通建設事業費該当値テキスト">
          <a:extLst>
            <a:ext uri="{FF2B5EF4-FFF2-40B4-BE49-F238E27FC236}">
              <a16:creationId xmlns:a16="http://schemas.microsoft.com/office/drawing/2014/main" id="{00000000-0008-0000-0600-00006A010000}"/>
            </a:ext>
          </a:extLst>
        </xdr:cNvPr>
        <xdr:cNvSpPr txBox="1"/>
      </xdr:nvSpPr>
      <xdr:spPr>
        <a:xfrm>
          <a:off x="10528300" y="86905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275,023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52</xdr:row>
      <xdr:rowOff>93325</xdr:rowOff>
    </xdr:from>
    <xdr:to>
      <xdr:col>50</xdr:col>
      <xdr:colOff>165100</xdr:colOff>
      <xdr:row>53</xdr:row>
      <xdr:rowOff>23475</xdr:rowOff>
    </xdr:to>
    <xdr:sp macro="" textlink="">
      <xdr:nvSpPr>
        <xdr:cNvPr id="363" name="楕円 362">
          <a:extLst>
            <a:ext uri="{FF2B5EF4-FFF2-40B4-BE49-F238E27FC236}">
              <a16:creationId xmlns:a16="http://schemas.microsoft.com/office/drawing/2014/main" id="{00000000-0008-0000-0600-00006B010000}"/>
            </a:ext>
          </a:extLst>
        </xdr:cNvPr>
        <xdr:cNvSpPr/>
      </xdr:nvSpPr>
      <xdr:spPr>
        <a:xfrm>
          <a:off x="9588500" y="9008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51</xdr:row>
      <xdr:rowOff>40002</xdr:rowOff>
    </xdr:from>
    <xdr:ext cx="59901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9339795" y="87839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16146</xdr:rowOff>
    </xdr:from>
    <xdr:to>
      <xdr:col>46</xdr:col>
      <xdr:colOff>38100</xdr:colOff>
      <xdr:row>55</xdr:row>
      <xdr:rowOff>117746</xdr:rowOff>
    </xdr:to>
    <xdr:sp macro="" textlink="">
      <xdr:nvSpPr>
        <xdr:cNvPr id="365" name="楕円 364">
          <a:extLst>
            <a:ext uri="{FF2B5EF4-FFF2-40B4-BE49-F238E27FC236}">
              <a16:creationId xmlns:a16="http://schemas.microsoft.com/office/drawing/2014/main" id="{00000000-0008-0000-0600-00006D010000}"/>
            </a:ext>
          </a:extLst>
        </xdr:cNvPr>
        <xdr:cNvSpPr/>
      </xdr:nvSpPr>
      <xdr:spPr>
        <a:xfrm>
          <a:off x="8699500" y="9445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53</xdr:row>
      <xdr:rowOff>134273</xdr:rowOff>
    </xdr:from>
    <xdr:ext cx="59901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8450795" y="92211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53</xdr:row>
      <xdr:rowOff>96325</xdr:rowOff>
    </xdr:from>
    <xdr:to>
      <xdr:col>41</xdr:col>
      <xdr:colOff>101600</xdr:colOff>
      <xdr:row>54</xdr:row>
      <xdr:rowOff>26475</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7810500" y="9183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52</xdr:row>
      <xdr:rowOff>43002</xdr:rowOff>
    </xdr:from>
    <xdr:ext cx="59901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7561795" y="89584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1845</xdr:rowOff>
    </xdr:from>
    <xdr:to>
      <xdr:col>36</xdr:col>
      <xdr:colOff>165100</xdr:colOff>
      <xdr:row>56</xdr:row>
      <xdr:rowOff>103445</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6921500" y="9603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119972</xdr:rowOff>
    </xdr:from>
    <xdr:ext cx="534377"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6705111" y="9378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1" name="正方形/長方形 370">
          <a:extLst>
            <a:ext uri="{FF2B5EF4-FFF2-40B4-BE49-F238E27FC236}">
              <a16:creationId xmlns:a16="http://schemas.microsoft.com/office/drawing/2014/main" id="{00000000-0008-0000-0600-000073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0" name="直線コネクタ 379">
          <a:extLst>
            <a:ext uri="{FF2B5EF4-FFF2-40B4-BE49-F238E27FC236}">
              <a16:creationId xmlns:a16="http://schemas.microsoft.com/office/drawing/2014/main" id="{00000000-0008-0000-0600-00007C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1" name="直線コネクタ 380">
          <a:extLst>
            <a:ext uri="{FF2B5EF4-FFF2-40B4-BE49-F238E27FC236}">
              <a16:creationId xmlns:a16="http://schemas.microsoft.com/office/drawing/2014/main" id="{00000000-0008-0000-0600-00007D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3" name="普通建設事業費 （ うち新規整備　）グラフ枠">
          <a:extLst>
            <a:ext uri="{FF2B5EF4-FFF2-40B4-BE49-F238E27FC236}">
              <a16:creationId xmlns:a16="http://schemas.microsoft.com/office/drawing/2014/main" id="{00000000-0008-0000-0600-000089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89240</xdr:rowOff>
    </xdr:from>
    <xdr:to>
      <xdr:col>54</xdr:col>
      <xdr:colOff>189865</xdr:colOff>
      <xdr:row>79</xdr:row>
      <xdr:rowOff>44450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flipV="1">
          <a:off x="10475595" y="12090740"/>
          <a:ext cx="1270" cy="1498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395" name="普通建設事業費 （ うち新規整備　）最小値テキスト">
          <a:extLst>
            <a:ext uri="{FF2B5EF4-FFF2-40B4-BE49-F238E27FC236}">
              <a16:creationId xmlns:a16="http://schemas.microsoft.com/office/drawing/2014/main" id="{00000000-0008-0000-0600-00008B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35917</xdr:rowOff>
    </xdr:from>
    <xdr:ext cx="599010" cy="259045"/>
    <xdr:sp macro="" textlink="">
      <xdr:nvSpPr>
        <xdr:cNvPr id="397" name="普通建設事業費 （ うち新規整備　）最大値テキスト">
          <a:extLst>
            <a:ext uri="{FF2B5EF4-FFF2-40B4-BE49-F238E27FC236}">
              <a16:creationId xmlns:a16="http://schemas.microsoft.com/office/drawing/2014/main" id="{00000000-0008-0000-0600-00008D010000}"/>
            </a:ext>
          </a:extLst>
        </xdr:cNvPr>
        <xdr:cNvSpPr txBox="1"/>
      </xdr:nvSpPr>
      <xdr:spPr>
        <a:xfrm>
          <a:off x="10528300" y="118659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196,622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89240</xdr:rowOff>
    </xdr:from>
    <xdr:to>
      <xdr:col>55</xdr:col>
      <xdr:colOff>88900</xdr:colOff>
      <xdr:row>70</xdr:row>
      <xdr:rowOff>89240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10388600" y="12090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70</xdr:row>
      <xdr:rowOff>89240</xdr:rowOff>
    </xdr:from>
    <xdr:to>
      <xdr:col>55</xdr:col>
      <xdr:colOff>0</xdr:colOff>
      <xdr:row>71</xdr:row>
      <xdr:rowOff>126678</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flipV="1">
          <a:off x="9639300" y="12090740"/>
          <a:ext cx="838200" cy="208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116377</xdr:rowOff>
    </xdr:from>
    <xdr:ext cx="534377" cy="259045"/>
    <xdr:sp macro="" textlink="">
      <xdr:nvSpPr>
        <xdr:cNvPr id="400" name="普通建設事業費 （ うち新規整備　）平均値テキスト">
          <a:extLst>
            <a:ext uri="{FF2B5EF4-FFF2-40B4-BE49-F238E27FC236}">
              <a16:creationId xmlns:a16="http://schemas.microsoft.com/office/drawing/2014/main" id="{00000000-0008-0000-0600-000090010000}"/>
            </a:ext>
          </a:extLst>
        </xdr:cNvPr>
        <xdr:cNvSpPr txBox="1"/>
      </xdr:nvSpPr>
      <xdr:spPr>
        <a:xfrm>
          <a:off x="10528300" y="133180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137950</xdr:rowOff>
    </xdr:from>
    <xdr:to>
      <xdr:col>55</xdr:col>
      <xdr:colOff>50800</xdr:colOff>
      <xdr:row>78</xdr:row>
      <xdr:rowOff>68100</xdr:rowOff>
    </xdr:to>
    <xdr:sp macro="" textlink="">
      <xdr:nvSpPr>
        <xdr:cNvPr id="401" name="フローチャート: 判断 400">
          <a:extLst>
            <a:ext uri="{FF2B5EF4-FFF2-40B4-BE49-F238E27FC236}">
              <a16:creationId xmlns:a16="http://schemas.microsoft.com/office/drawing/2014/main" id="{00000000-0008-0000-0600-000091010000}"/>
            </a:ext>
          </a:extLst>
        </xdr:cNvPr>
        <xdr:cNvSpPr/>
      </xdr:nvSpPr>
      <xdr:spPr>
        <a:xfrm>
          <a:off x="10426700" y="1333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71</xdr:row>
      <xdr:rowOff>126678</xdr:rowOff>
    </xdr:from>
    <xdr:to>
      <xdr:col>50</xdr:col>
      <xdr:colOff>114300</xdr:colOff>
      <xdr:row>75</xdr:row>
      <xdr:rowOff>96289</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flipV="1">
          <a:off x="8750300" y="12299628"/>
          <a:ext cx="889000" cy="655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82248</xdr:rowOff>
    </xdr:from>
    <xdr:to>
      <xdr:col>50</xdr:col>
      <xdr:colOff>165100</xdr:colOff>
      <xdr:row>78</xdr:row>
      <xdr:rowOff>12398</xdr:rowOff>
    </xdr:to>
    <xdr:sp macro="" textlink="">
      <xdr:nvSpPr>
        <xdr:cNvPr id="403" name="フローチャート: 判断 402">
          <a:extLst>
            <a:ext uri="{FF2B5EF4-FFF2-40B4-BE49-F238E27FC236}">
              <a16:creationId xmlns:a16="http://schemas.microsoft.com/office/drawing/2014/main" id="{00000000-0008-0000-0600-000093010000}"/>
            </a:ext>
          </a:extLst>
        </xdr:cNvPr>
        <xdr:cNvSpPr/>
      </xdr:nvSpPr>
      <xdr:spPr>
        <a:xfrm>
          <a:off x="9588500" y="13283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3525</xdr:rowOff>
    </xdr:from>
    <xdr:ext cx="534377" cy="259045"/>
    <xdr:sp macro="" textlink="">
      <xdr:nvSpPr>
        <xdr:cNvPr id="404" name="テキスト ボックス 403">
          <a:extLst>
            <a:ext uri="{FF2B5EF4-FFF2-40B4-BE49-F238E27FC236}">
              <a16:creationId xmlns:a16="http://schemas.microsoft.com/office/drawing/2014/main" id="{00000000-0008-0000-0600-000094010000}"/>
            </a:ext>
          </a:extLst>
        </xdr:cNvPr>
        <xdr:cNvSpPr txBox="1"/>
      </xdr:nvSpPr>
      <xdr:spPr>
        <a:xfrm>
          <a:off x="9372111" y="13376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74</xdr:row>
      <xdr:rowOff>155557</xdr:rowOff>
    </xdr:from>
    <xdr:to>
      <xdr:col>45</xdr:col>
      <xdr:colOff>177800</xdr:colOff>
      <xdr:row>75</xdr:row>
      <xdr:rowOff>96289</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7861300" y="12842857"/>
          <a:ext cx="889000" cy="112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166106</xdr:rowOff>
    </xdr:from>
    <xdr:to>
      <xdr:col>46</xdr:col>
      <xdr:colOff>38100</xdr:colOff>
      <xdr:row>77</xdr:row>
      <xdr:rowOff>96256</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8699500" y="13196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87383</xdr:rowOff>
    </xdr:from>
    <xdr:ext cx="534377" cy="2590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8483111" y="13289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74</xdr:row>
      <xdr:rowOff>155557</xdr:rowOff>
    </xdr:from>
    <xdr:to>
      <xdr:col>41</xdr:col>
      <xdr:colOff>50800</xdr:colOff>
      <xdr:row>76</xdr:row>
      <xdr:rowOff>108017</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flipV="1">
          <a:off x="6972300" y="12842857"/>
          <a:ext cx="889000" cy="295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49595</xdr:rowOff>
    </xdr:from>
    <xdr:to>
      <xdr:col>41</xdr:col>
      <xdr:colOff>101600</xdr:colOff>
      <xdr:row>77</xdr:row>
      <xdr:rowOff>151195</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7810500" y="13251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142322</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7594111" y="13343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137294</xdr:rowOff>
    </xdr:from>
    <xdr:to>
      <xdr:col>36</xdr:col>
      <xdr:colOff>165100</xdr:colOff>
      <xdr:row>78</xdr:row>
      <xdr:rowOff>67444</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6921500" y="13338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58571</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6705111" y="13431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70</xdr:row>
      <xdr:rowOff>38440</xdr:rowOff>
    </xdr:from>
    <xdr:to>
      <xdr:col>55</xdr:col>
      <xdr:colOff>50800</xdr:colOff>
      <xdr:row>70</xdr:row>
      <xdr:rowOff>140040</xdr:rowOff>
    </xdr:to>
    <xdr:sp macro="" textlink="">
      <xdr:nvSpPr>
        <xdr:cNvPr id="418" name="楕円 417">
          <a:extLst>
            <a:ext uri="{FF2B5EF4-FFF2-40B4-BE49-F238E27FC236}">
              <a16:creationId xmlns:a16="http://schemas.microsoft.com/office/drawing/2014/main" id="{00000000-0008-0000-0600-0000A2010000}"/>
            </a:ext>
          </a:extLst>
        </xdr:cNvPr>
        <xdr:cNvSpPr/>
      </xdr:nvSpPr>
      <xdr:spPr>
        <a:xfrm>
          <a:off x="10426700" y="12039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69</xdr:row>
      <xdr:rowOff>162917</xdr:rowOff>
    </xdr:from>
    <xdr:ext cx="599010" cy="259045"/>
    <xdr:sp macro="" textlink="">
      <xdr:nvSpPr>
        <xdr:cNvPr id="419" name="普通建設事業費 （ うち新規整備　）該当値テキスト">
          <a:extLst>
            <a:ext uri="{FF2B5EF4-FFF2-40B4-BE49-F238E27FC236}">
              <a16:creationId xmlns:a16="http://schemas.microsoft.com/office/drawing/2014/main" id="{00000000-0008-0000-0600-0000A3010000}"/>
            </a:ext>
          </a:extLst>
        </xdr:cNvPr>
        <xdr:cNvSpPr txBox="1"/>
      </xdr:nvSpPr>
      <xdr:spPr>
        <a:xfrm>
          <a:off x="10528300" y="119929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196,622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71</xdr:row>
      <xdr:rowOff>75878</xdr:rowOff>
    </xdr:from>
    <xdr:to>
      <xdr:col>50</xdr:col>
      <xdr:colOff>165100</xdr:colOff>
      <xdr:row>72</xdr:row>
      <xdr:rowOff>6028</xdr:rowOff>
    </xdr:to>
    <xdr:sp macro="" textlink="">
      <xdr:nvSpPr>
        <xdr:cNvPr id="420" name="楕円 419">
          <a:extLst>
            <a:ext uri="{FF2B5EF4-FFF2-40B4-BE49-F238E27FC236}">
              <a16:creationId xmlns:a16="http://schemas.microsoft.com/office/drawing/2014/main" id="{00000000-0008-0000-0600-0000A4010000}"/>
            </a:ext>
          </a:extLst>
        </xdr:cNvPr>
        <xdr:cNvSpPr/>
      </xdr:nvSpPr>
      <xdr:spPr>
        <a:xfrm>
          <a:off x="9588500" y="12248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70</xdr:row>
      <xdr:rowOff>22555</xdr:rowOff>
    </xdr:from>
    <xdr:ext cx="59901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9339795" y="120240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45489</xdr:rowOff>
    </xdr:from>
    <xdr:to>
      <xdr:col>46</xdr:col>
      <xdr:colOff>38100</xdr:colOff>
      <xdr:row>75</xdr:row>
      <xdr:rowOff>147089</xdr:rowOff>
    </xdr:to>
    <xdr:sp macro="" textlink="">
      <xdr:nvSpPr>
        <xdr:cNvPr id="422" name="楕円 421">
          <a:extLst>
            <a:ext uri="{FF2B5EF4-FFF2-40B4-BE49-F238E27FC236}">
              <a16:creationId xmlns:a16="http://schemas.microsoft.com/office/drawing/2014/main" id="{00000000-0008-0000-0600-0000A6010000}"/>
            </a:ext>
          </a:extLst>
        </xdr:cNvPr>
        <xdr:cNvSpPr/>
      </xdr:nvSpPr>
      <xdr:spPr>
        <a:xfrm>
          <a:off x="8699500" y="12904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73</xdr:row>
      <xdr:rowOff>163616</xdr:rowOff>
    </xdr:from>
    <xdr:ext cx="534377"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8483111" y="12679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74</xdr:row>
      <xdr:rowOff>104757</xdr:rowOff>
    </xdr:from>
    <xdr:to>
      <xdr:col>41</xdr:col>
      <xdr:colOff>101600</xdr:colOff>
      <xdr:row>75</xdr:row>
      <xdr:rowOff>34907</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7810500" y="12792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73</xdr:row>
      <xdr:rowOff>51434</xdr:rowOff>
    </xdr:from>
    <xdr:ext cx="534377"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7594111" y="12567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57217</xdr:rowOff>
    </xdr:from>
    <xdr:to>
      <xdr:col>36</xdr:col>
      <xdr:colOff>165100</xdr:colOff>
      <xdr:row>76</xdr:row>
      <xdr:rowOff>158817</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6921500" y="13087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3893</xdr:rowOff>
    </xdr:from>
    <xdr:ext cx="534377"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6705111" y="12862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8" name="正方形/長方形 427">
          <a:extLst>
            <a:ext uri="{FF2B5EF4-FFF2-40B4-BE49-F238E27FC236}">
              <a16:creationId xmlns:a16="http://schemas.microsoft.com/office/drawing/2014/main" id="{00000000-0008-0000-0600-0000AC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7" name="直線コネクタ 436">
          <a:extLst>
            <a:ext uri="{FF2B5EF4-FFF2-40B4-BE49-F238E27FC236}">
              <a16:creationId xmlns:a16="http://schemas.microsoft.com/office/drawing/2014/main" id="{00000000-0008-0000-0600-0000B5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8" name="直線コネクタ 437">
          <a:extLst>
            <a:ext uri="{FF2B5EF4-FFF2-40B4-BE49-F238E27FC236}">
              <a16:creationId xmlns:a16="http://schemas.microsoft.com/office/drawing/2014/main" id="{00000000-0008-0000-0600-0000B6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8" name="普通建設事業費 （ うち更新整備　）グラフ枠">
          <a:extLst>
            <a:ext uri="{FF2B5EF4-FFF2-40B4-BE49-F238E27FC236}">
              <a16:creationId xmlns:a16="http://schemas.microsoft.com/office/drawing/2014/main" id="{00000000-0008-0000-0600-0000C0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135224</xdr:rowOff>
    </xdr:from>
    <xdr:to>
      <xdr:col>54</xdr:col>
      <xdr:colOff>189865</xdr:colOff>
      <xdr:row>98</xdr:row>
      <xdr:rowOff>125816</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flipV="1">
          <a:off x="10475595" y="15737174"/>
          <a:ext cx="1270" cy="11907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129643</xdr:rowOff>
    </xdr:from>
    <xdr:ext cx="469744" cy="259045"/>
    <xdr:sp macro="" textlink="">
      <xdr:nvSpPr>
        <xdr:cNvPr id="450" name="普通建設事業費 （ うち更新整備　）最小値テキスト">
          <a:extLst>
            <a:ext uri="{FF2B5EF4-FFF2-40B4-BE49-F238E27FC236}">
              <a16:creationId xmlns:a16="http://schemas.microsoft.com/office/drawing/2014/main" id="{00000000-0008-0000-0600-0000C2010000}"/>
            </a:ext>
          </a:extLst>
        </xdr:cNvPr>
        <xdr:cNvSpPr txBox="1"/>
      </xdr:nvSpPr>
      <xdr:spPr>
        <a:xfrm>
          <a:off x="10528300" y="16931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125816</xdr:rowOff>
    </xdr:from>
    <xdr:to>
      <xdr:col>55</xdr:col>
      <xdr:colOff>88900</xdr:colOff>
      <xdr:row>98</xdr:row>
      <xdr:rowOff>125816</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10388600" y="169279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81901</xdr:rowOff>
    </xdr:from>
    <xdr:ext cx="599010" cy="259045"/>
    <xdr:sp macro="" textlink="">
      <xdr:nvSpPr>
        <xdr:cNvPr id="452" name="普通建設事業費 （ うち更新整備　）最大値テキスト">
          <a:extLst>
            <a:ext uri="{FF2B5EF4-FFF2-40B4-BE49-F238E27FC236}">
              <a16:creationId xmlns:a16="http://schemas.microsoft.com/office/drawing/2014/main" id="{00000000-0008-0000-0600-0000C4010000}"/>
            </a:ext>
          </a:extLst>
        </xdr:cNvPr>
        <xdr:cNvSpPr txBox="1"/>
      </xdr:nvSpPr>
      <xdr:spPr>
        <a:xfrm>
          <a:off x="10528300" y="155124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263,479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135224</xdr:rowOff>
    </xdr:from>
    <xdr:to>
      <xdr:col>55</xdr:col>
      <xdr:colOff>88900</xdr:colOff>
      <xdr:row>91</xdr:row>
      <xdr:rowOff>135224</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10388600" y="15737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124155</xdr:rowOff>
    </xdr:from>
    <xdr:to>
      <xdr:col>55</xdr:col>
      <xdr:colOff>0</xdr:colOff>
      <xdr:row>97</xdr:row>
      <xdr:rowOff>64706</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flipV="1">
          <a:off x="9639300" y="16583355"/>
          <a:ext cx="838200" cy="112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159901</xdr:rowOff>
    </xdr:from>
    <xdr:ext cx="534377" cy="259045"/>
    <xdr:sp macro="" textlink="">
      <xdr:nvSpPr>
        <xdr:cNvPr id="455" name="普通建設事業費 （ うち更新整備　）平均値テキスト">
          <a:extLst>
            <a:ext uri="{FF2B5EF4-FFF2-40B4-BE49-F238E27FC236}">
              <a16:creationId xmlns:a16="http://schemas.microsoft.com/office/drawing/2014/main" id="{00000000-0008-0000-0600-0000C7010000}"/>
            </a:ext>
          </a:extLst>
        </xdr:cNvPr>
        <xdr:cNvSpPr txBox="1"/>
      </xdr:nvSpPr>
      <xdr:spPr>
        <a:xfrm>
          <a:off x="10528300" y="166191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10024</xdr:rowOff>
    </xdr:from>
    <xdr:to>
      <xdr:col>55</xdr:col>
      <xdr:colOff>50800</xdr:colOff>
      <xdr:row>97</xdr:row>
      <xdr:rowOff>111624</xdr:rowOff>
    </xdr:to>
    <xdr:sp macro="" textlink="">
      <xdr:nvSpPr>
        <xdr:cNvPr id="456" name="フローチャート: 判断 455">
          <a:extLst>
            <a:ext uri="{FF2B5EF4-FFF2-40B4-BE49-F238E27FC236}">
              <a16:creationId xmlns:a16="http://schemas.microsoft.com/office/drawing/2014/main" id="{00000000-0008-0000-0600-0000C8010000}"/>
            </a:ext>
          </a:extLst>
        </xdr:cNvPr>
        <xdr:cNvSpPr/>
      </xdr:nvSpPr>
      <xdr:spPr>
        <a:xfrm>
          <a:off x="10426700" y="16640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64706</xdr:rowOff>
    </xdr:from>
    <xdr:to>
      <xdr:col>50</xdr:col>
      <xdr:colOff>114300</xdr:colOff>
      <xdr:row>97</xdr:row>
      <xdr:rowOff>122157</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flipV="1">
          <a:off x="8750300" y="16695356"/>
          <a:ext cx="889000" cy="57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11432</xdr:rowOff>
    </xdr:from>
    <xdr:to>
      <xdr:col>50</xdr:col>
      <xdr:colOff>165100</xdr:colOff>
      <xdr:row>97</xdr:row>
      <xdr:rowOff>113032</xdr:rowOff>
    </xdr:to>
    <xdr:sp macro="" textlink="">
      <xdr:nvSpPr>
        <xdr:cNvPr id="458" name="フローチャート: 判断 457">
          <a:extLst>
            <a:ext uri="{FF2B5EF4-FFF2-40B4-BE49-F238E27FC236}">
              <a16:creationId xmlns:a16="http://schemas.microsoft.com/office/drawing/2014/main" id="{00000000-0008-0000-0600-0000CA010000}"/>
            </a:ext>
          </a:extLst>
        </xdr:cNvPr>
        <xdr:cNvSpPr/>
      </xdr:nvSpPr>
      <xdr:spPr>
        <a:xfrm>
          <a:off x="9588500" y="16642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129559</xdr:rowOff>
    </xdr:from>
    <xdr:ext cx="534377" cy="259045"/>
    <xdr:sp macro="" textlink="">
      <xdr:nvSpPr>
        <xdr:cNvPr id="459" name="テキスト ボックス 458">
          <a:extLst>
            <a:ext uri="{FF2B5EF4-FFF2-40B4-BE49-F238E27FC236}">
              <a16:creationId xmlns:a16="http://schemas.microsoft.com/office/drawing/2014/main" id="{00000000-0008-0000-0600-0000CB010000}"/>
            </a:ext>
          </a:extLst>
        </xdr:cNvPr>
        <xdr:cNvSpPr txBox="1"/>
      </xdr:nvSpPr>
      <xdr:spPr>
        <a:xfrm>
          <a:off x="9372111" y="16417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81645</xdr:rowOff>
    </xdr:from>
    <xdr:to>
      <xdr:col>45</xdr:col>
      <xdr:colOff>177800</xdr:colOff>
      <xdr:row>97</xdr:row>
      <xdr:rowOff>122157</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7861300" y="16540845"/>
          <a:ext cx="889000" cy="211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148893</xdr:rowOff>
    </xdr:from>
    <xdr:to>
      <xdr:col>46</xdr:col>
      <xdr:colOff>38100</xdr:colOff>
      <xdr:row>97</xdr:row>
      <xdr:rowOff>79043</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8699500" y="16608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95570</xdr:rowOff>
    </xdr:from>
    <xdr:ext cx="534377"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8483111" y="16383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81645</xdr:rowOff>
    </xdr:from>
    <xdr:to>
      <xdr:col>41</xdr:col>
      <xdr:colOff>50800</xdr:colOff>
      <xdr:row>98</xdr:row>
      <xdr:rowOff>32400</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flipV="1">
          <a:off x="6972300" y="16540845"/>
          <a:ext cx="889000" cy="293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7386</xdr:rowOff>
    </xdr:from>
    <xdr:to>
      <xdr:col>41</xdr:col>
      <xdr:colOff>101600</xdr:colOff>
      <xdr:row>97</xdr:row>
      <xdr:rowOff>108986</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7810500" y="16638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100113</xdr:rowOff>
    </xdr:from>
    <xdr:ext cx="534377"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7594111" y="16730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33240</xdr:rowOff>
    </xdr:from>
    <xdr:to>
      <xdr:col>36</xdr:col>
      <xdr:colOff>165100</xdr:colOff>
      <xdr:row>97</xdr:row>
      <xdr:rowOff>134840</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6921500" y="16663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151367</xdr:rowOff>
    </xdr:from>
    <xdr:ext cx="534377"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6705111" y="16439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73355</xdr:rowOff>
    </xdr:from>
    <xdr:to>
      <xdr:col>55</xdr:col>
      <xdr:colOff>50800</xdr:colOff>
      <xdr:row>97</xdr:row>
      <xdr:rowOff>3505</xdr:rowOff>
    </xdr:to>
    <xdr:sp macro="" textlink="">
      <xdr:nvSpPr>
        <xdr:cNvPr id="473" name="楕円 472">
          <a:extLst>
            <a:ext uri="{FF2B5EF4-FFF2-40B4-BE49-F238E27FC236}">
              <a16:creationId xmlns:a16="http://schemas.microsoft.com/office/drawing/2014/main" id="{00000000-0008-0000-0600-0000D9010000}"/>
            </a:ext>
          </a:extLst>
        </xdr:cNvPr>
        <xdr:cNvSpPr/>
      </xdr:nvSpPr>
      <xdr:spPr>
        <a:xfrm>
          <a:off x="10426700" y="16532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96232</xdr:rowOff>
    </xdr:from>
    <xdr:ext cx="534377" cy="259045"/>
    <xdr:sp macro="" textlink="">
      <xdr:nvSpPr>
        <xdr:cNvPr id="474" name="普通建設事業費 （ うち更新整備　）該当値テキスト">
          <a:extLst>
            <a:ext uri="{FF2B5EF4-FFF2-40B4-BE49-F238E27FC236}">
              <a16:creationId xmlns:a16="http://schemas.microsoft.com/office/drawing/2014/main" id="{00000000-0008-0000-0600-0000DA010000}"/>
            </a:ext>
          </a:extLst>
        </xdr:cNvPr>
        <xdr:cNvSpPr txBox="1"/>
      </xdr:nvSpPr>
      <xdr:spPr>
        <a:xfrm>
          <a:off x="10528300" y="16383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13906</xdr:rowOff>
    </xdr:from>
    <xdr:to>
      <xdr:col>50</xdr:col>
      <xdr:colOff>165100</xdr:colOff>
      <xdr:row>97</xdr:row>
      <xdr:rowOff>115506</xdr:rowOff>
    </xdr:to>
    <xdr:sp macro="" textlink="">
      <xdr:nvSpPr>
        <xdr:cNvPr id="475" name="楕円 474">
          <a:extLst>
            <a:ext uri="{FF2B5EF4-FFF2-40B4-BE49-F238E27FC236}">
              <a16:creationId xmlns:a16="http://schemas.microsoft.com/office/drawing/2014/main" id="{00000000-0008-0000-0600-0000DB010000}"/>
            </a:ext>
          </a:extLst>
        </xdr:cNvPr>
        <xdr:cNvSpPr/>
      </xdr:nvSpPr>
      <xdr:spPr>
        <a:xfrm>
          <a:off x="9588500" y="16644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106633</xdr:rowOff>
    </xdr:from>
    <xdr:ext cx="534377"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9372111" y="16737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71357</xdr:rowOff>
    </xdr:from>
    <xdr:to>
      <xdr:col>46</xdr:col>
      <xdr:colOff>38100</xdr:colOff>
      <xdr:row>98</xdr:row>
      <xdr:rowOff>1507</xdr:rowOff>
    </xdr:to>
    <xdr:sp macro="" textlink="">
      <xdr:nvSpPr>
        <xdr:cNvPr id="477" name="楕円 476">
          <a:extLst>
            <a:ext uri="{FF2B5EF4-FFF2-40B4-BE49-F238E27FC236}">
              <a16:creationId xmlns:a16="http://schemas.microsoft.com/office/drawing/2014/main" id="{00000000-0008-0000-0600-0000DD010000}"/>
            </a:ext>
          </a:extLst>
        </xdr:cNvPr>
        <xdr:cNvSpPr/>
      </xdr:nvSpPr>
      <xdr:spPr>
        <a:xfrm>
          <a:off x="8699500" y="16702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164084</xdr:rowOff>
    </xdr:from>
    <xdr:ext cx="534377"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8483111" y="16794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30845</xdr:rowOff>
    </xdr:from>
    <xdr:to>
      <xdr:col>41</xdr:col>
      <xdr:colOff>101600</xdr:colOff>
      <xdr:row>96</xdr:row>
      <xdr:rowOff>132445</xdr:rowOff>
    </xdr:to>
    <xdr:sp macro="" textlink="">
      <xdr:nvSpPr>
        <xdr:cNvPr id="479" name="楕円 478">
          <a:extLst>
            <a:ext uri="{FF2B5EF4-FFF2-40B4-BE49-F238E27FC236}">
              <a16:creationId xmlns:a16="http://schemas.microsoft.com/office/drawing/2014/main" id="{00000000-0008-0000-0600-0000DF010000}"/>
            </a:ext>
          </a:extLst>
        </xdr:cNvPr>
        <xdr:cNvSpPr/>
      </xdr:nvSpPr>
      <xdr:spPr>
        <a:xfrm>
          <a:off x="7810500" y="16490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148972</xdr:rowOff>
    </xdr:from>
    <xdr:ext cx="534377"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7594111" y="16265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153050</xdr:rowOff>
    </xdr:from>
    <xdr:to>
      <xdr:col>36</xdr:col>
      <xdr:colOff>165100</xdr:colOff>
      <xdr:row>98</xdr:row>
      <xdr:rowOff>83200</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6921500" y="1678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74327</xdr:rowOff>
    </xdr:from>
    <xdr:ext cx="534377"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6705111" y="16876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3" name="正方形/長方形 482">
          <a:extLst>
            <a:ext uri="{FF2B5EF4-FFF2-40B4-BE49-F238E27FC236}">
              <a16:creationId xmlns:a16="http://schemas.microsoft.com/office/drawing/2014/main" id="{00000000-0008-0000-0600-0000E3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4" name="正方形/長方形 483">
          <a:extLst>
            <a:ext uri="{FF2B5EF4-FFF2-40B4-BE49-F238E27FC236}">
              <a16:creationId xmlns:a16="http://schemas.microsoft.com/office/drawing/2014/main" id="{00000000-0008-0000-0600-0000E4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5" name="正方形/長方形 484">
          <a:extLst>
            <a:ext uri="{FF2B5EF4-FFF2-40B4-BE49-F238E27FC236}">
              <a16:creationId xmlns:a16="http://schemas.microsoft.com/office/drawing/2014/main" id="{00000000-0008-0000-0600-0000E5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2" name="直線コネクタ 491">
          <a:extLst>
            <a:ext uri="{FF2B5EF4-FFF2-40B4-BE49-F238E27FC236}">
              <a16:creationId xmlns:a16="http://schemas.microsoft.com/office/drawing/2014/main" id="{00000000-0008-0000-0600-0000EC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3" name="直線コネクタ 492">
          <a:extLst>
            <a:ext uri="{FF2B5EF4-FFF2-40B4-BE49-F238E27FC236}">
              <a16:creationId xmlns:a16="http://schemas.microsoft.com/office/drawing/2014/main" id="{00000000-0008-0000-0600-0000ED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5" name="直線コネクタ 494">
          <a:extLst>
            <a:ext uri="{FF2B5EF4-FFF2-40B4-BE49-F238E27FC236}">
              <a16:creationId xmlns:a16="http://schemas.microsoft.com/office/drawing/2014/main" id="{00000000-0008-0000-0600-0000EF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5" name="災害復旧事業費グラフ枠">
          <a:extLst>
            <a:ext uri="{FF2B5EF4-FFF2-40B4-BE49-F238E27FC236}">
              <a16:creationId xmlns:a16="http://schemas.microsoft.com/office/drawing/2014/main" id="{00000000-0008-0000-0600-0000F9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148844</xdr:rowOff>
    </xdr:from>
    <xdr:to>
      <xdr:col>85</xdr:col>
      <xdr:colOff>126364</xdr:colOff>
      <xdr:row>39</xdr:row>
      <xdr:rowOff>44450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flipV="1">
          <a:off x="16317595" y="5463794"/>
          <a:ext cx="1269" cy="12672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07" name="災害復旧事業費最小値テキスト">
          <a:extLst>
            <a:ext uri="{FF2B5EF4-FFF2-40B4-BE49-F238E27FC236}">
              <a16:creationId xmlns:a16="http://schemas.microsoft.com/office/drawing/2014/main" id="{00000000-0008-0000-0600-0000FB01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95521</xdr:rowOff>
    </xdr:from>
    <xdr:ext cx="534377" cy="259045"/>
    <xdr:sp macro="" textlink="">
      <xdr:nvSpPr>
        <xdr:cNvPr id="509" name="災害復旧事業費最大値テキスト">
          <a:extLst>
            <a:ext uri="{FF2B5EF4-FFF2-40B4-BE49-F238E27FC236}">
              <a16:creationId xmlns:a16="http://schemas.microsoft.com/office/drawing/2014/main" id="{00000000-0008-0000-0600-0000FD010000}"/>
            </a:ext>
          </a:extLst>
        </xdr:cNvPr>
        <xdr:cNvSpPr txBox="1"/>
      </xdr:nvSpPr>
      <xdr:spPr>
        <a:xfrm>
          <a:off x="16370300" y="5239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66,520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148844</xdr:rowOff>
    </xdr:from>
    <xdr:to>
      <xdr:col>86</xdr:col>
      <xdr:colOff>25400</xdr:colOff>
      <xdr:row>31</xdr:row>
      <xdr:rowOff>148844</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6230600" y="5463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36144</xdr:rowOff>
    </xdr:from>
    <xdr:to>
      <xdr:col>85</xdr:col>
      <xdr:colOff>127000</xdr:colOff>
      <xdr:row>39</xdr:row>
      <xdr:rowOff>44450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5481300" y="6722694"/>
          <a:ext cx="838200" cy="8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57561</xdr:rowOff>
    </xdr:from>
    <xdr:ext cx="469744" cy="259045"/>
    <xdr:sp macro="" textlink="">
      <xdr:nvSpPr>
        <xdr:cNvPr id="512" name="災害復旧事業費平均値テキスト">
          <a:extLst>
            <a:ext uri="{FF2B5EF4-FFF2-40B4-BE49-F238E27FC236}">
              <a16:creationId xmlns:a16="http://schemas.microsoft.com/office/drawing/2014/main" id="{00000000-0008-0000-0600-000000020000}"/>
            </a:ext>
          </a:extLst>
        </xdr:cNvPr>
        <xdr:cNvSpPr txBox="1"/>
      </xdr:nvSpPr>
      <xdr:spPr>
        <a:xfrm>
          <a:off x="16370300" y="64012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34684</xdr:rowOff>
    </xdr:from>
    <xdr:to>
      <xdr:col>85</xdr:col>
      <xdr:colOff>177800</xdr:colOff>
      <xdr:row>38</xdr:row>
      <xdr:rowOff>136284</xdr:rowOff>
    </xdr:to>
    <xdr:sp macro="" textlink="">
      <xdr:nvSpPr>
        <xdr:cNvPr id="513" name="フローチャート: 判断 512">
          <a:extLst>
            <a:ext uri="{FF2B5EF4-FFF2-40B4-BE49-F238E27FC236}">
              <a16:creationId xmlns:a16="http://schemas.microsoft.com/office/drawing/2014/main" id="{00000000-0008-0000-0600-000001020000}"/>
            </a:ext>
          </a:extLst>
        </xdr:cNvPr>
        <xdr:cNvSpPr/>
      </xdr:nvSpPr>
      <xdr:spPr>
        <a:xfrm>
          <a:off x="16268700" y="6549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36144</xdr:rowOff>
    </xdr:from>
    <xdr:to>
      <xdr:col>81</xdr:col>
      <xdr:colOff>50800</xdr:colOff>
      <xdr:row>39</xdr:row>
      <xdr:rowOff>44450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flipV="1">
          <a:off x="14592300" y="6722694"/>
          <a:ext cx="889000" cy="8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33427</xdr:rowOff>
    </xdr:from>
    <xdr:to>
      <xdr:col>81</xdr:col>
      <xdr:colOff>101600</xdr:colOff>
      <xdr:row>38</xdr:row>
      <xdr:rowOff>135027</xdr:rowOff>
    </xdr:to>
    <xdr:sp macro="" textlink="">
      <xdr:nvSpPr>
        <xdr:cNvPr id="515" name="フローチャート: 判断 514">
          <a:extLst>
            <a:ext uri="{FF2B5EF4-FFF2-40B4-BE49-F238E27FC236}">
              <a16:creationId xmlns:a16="http://schemas.microsoft.com/office/drawing/2014/main" id="{00000000-0008-0000-0600-000003020000}"/>
            </a:ext>
          </a:extLst>
        </xdr:cNvPr>
        <xdr:cNvSpPr/>
      </xdr:nvSpPr>
      <xdr:spPr>
        <a:xfrm>
          <a:off x="15430500" y="6548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151553</xdr:rowOff>
    </xdr:from>
    <xdr:ext cx="469744" cy="259045"/>
    <xdr:sp macro="" textlink="">
      <xdr:nvSpPr>
        <xdr:cNvPr id="516" name="テキスト ボックス 515">
          <a:extLst>
            <a:ext uri="{FF2B5EF4-FFF2-40B4-BE49-F238E27FC236}">
              <a16:creationId xmlns:a16="http://schemas.microsoft.com/office/drawing/2014/main" id="{00000000-0008-0000-0600-000004020000}"/>
            </a:ext>
          </a:extLst>
        </xdr:cNvPr>
        <xdr:cNvSpPr txBox="1"/>
      </xdr:nvSpPr>
      <xdr:spPr>
        <a:xfrm>
          <a:off x="15246428" y="6323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44450</xdr:rowOff>
    </xdr:from>
    <xdr:to>
      <xdr:col>76</xdr:col>
      <xdr:colOff>114300</xdr:colOff>
      <xdr:row>39</xdr:row>
      <xdr:rowOff>44450</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65125</xdr:rowOff>
    </xdr:from>
    <xdr:to>
      <xdr:col>76</xdr:col>
      <xdr:colOff>165100</xdr:colOff>
      <xdr:row>38</xdr:row>
      <xdr:rowOff>166725</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4541500" y="6580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11802</xdr:rowOff>
    </xdr:from>
    <xdr:ext cx="469744"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4357428" y="6355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44450</xdr:rowOff>
    </xdr:from>
    <xdr:to>
      <xdr:col>71</xdr:col>
      <xdr:colOff>177800</xdr:colOff>
      <xdr:row>39</xdr:row>
      <xdr:rowOff>44450</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40589</xdr:rowOff>
    </xdr:from>
    <xdr:to>
      <xdr:col>72</xdr:col>
      <xdr:colOff>38100</xdr:colOff>
      <xdr:row>38</xdr:row>
      <xdr:rowOff>142189</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3652500" y="6555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158716</xdr:rowOff>
    </xdr:from>
    <xdr:ext cx="469744"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3468428" y="6330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75717</xdr:rowOff>
    </xdr:from>
    <xdr:to>
      <xdr:col>67</xdr:col>
      <xdr:colOff>101600</xdr:colOff>
      <xdr:row>39</xdr:row>
      <xdr:rowOff>5867</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2763500" y="6590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22394</xdr:rowOff>
    </xdr:from>
    <xdr:ext cx="469744"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2579428" y="6366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30" name="楕円 529">
          <a:extLst>
            <a:ext uri="{FF2B5EF4-FFF2-40B4-BE49-F238E27FC236}">
              <a16:creationId xmlns:a16="http://schemas.microsoft.com/office/drawing/2014/main" id="{00000000-0008-0000-0600-000012020000}"/>
            </a:ext>
          </a:extLst>
        </xdr:cNvPr>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80027</xdr:rowOff>
    </xdr:from>
    <xdr:ext cx="249299" cy="259045"/>
    <xdr:sp macro="" textlink="">
      <xdr:nvSpPr>
        <xdr:cNvPr id="531" name="災害復旧事業費該当値テキスト">
          <a:extLst>
            <a:ext uri="{FF2B5EF4-FFF2-40B4-BE49-F238E27FC236}">
              <a16:creationId xmlns:a16="http://schemas.microsoft.com/office/drawing/2014/main" id="{00000000-0008-0000-0600-000013020000}"/>
            </a:ext>
          </a:extLst>
        </xdr:cNvPr>
        <xdr:cNvSpPr txBox="1"/>
      </xdr:nvSpPr>
      <xdr:spPr>
        <a:xfrm>
          <a:off x="16370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156794</xdr:rowOff>
    </xdr:from>
    <xdr:to>
      <xdr:col>81</xdr:col>
      <xdr:colOff>101600</xdr:colOff>
      <xdr:row>39</xdr:row>
      <xdr:rowOff>86944</xdr:rowOff>
    </xdr:to>
    <xdr:sp macro="" textlink="">
      <xdr:nvSpPr>
        <xdr:cNvPr id="532" name="楕円 531">
          <a:extLst>
            <a:ext uri="{FF2B5EF4-FFF2-40B4-BE49-F238E27FC236}">
              <a16:creationId xmlns:a16="http://schemas.microsoft.com/office/drawing/2014/main" id="{00000000-0008-0000-0600-000014020000}"/>
            </a:ext>
          </a:extLst>
        </xdr:cNvPr>
        <xdr:cNvSpPr/>
      </xdr:nvSpPr>
      <xdr:spPr>
        <a:xfrm>
          <a:off x="15430500" y="6671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78071</xdr:rowOff>
    </xdr:from>
    <xdr:ext cx="378565"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5292017" y="67646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34" name="楕円 533">
          <a:extLst>
            <a:ext uri="{FF2B5EF4-FFF2-40B4-BE49-F238E27FC236}">
              <a16:creationId xmlns:a16="http://schemas.microsoft.com/office/drawing/2014/main" id="{00000000-0008-0000-0600-000016020000}"/>
            </a:ext>
          </a:extLst>
        </xdr:cNvPr>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36" name="楕円 535">
          <a:extLst>
            <a:ext uri="{FF2B5EF4-FFF2-40B4-BE49-F238E27FC236}">
              <a16:creationId xmlns:a16="http://schemas.microsoft.com/office/drawing/2014/main" id="{00000000-0008-0000-0600-000018020000}"/>
            </a:ext>
          </a:extLst>
        </xdr:cNvPr>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38" name="楕円 537">
          <a:extLst>
            <a:ext uri="{FF2B5EF4-FFF2-40B4-BE49-F238E27FC236}">
              <a16:creationId xmlns:a16="http://schemas.microsoft.com/office/drawing/2014/main" id="{00000000-0008-0000-0600-00001A020000}"/>
            </a:ext>
          </a:extLst>
        </xdr:cNvPr>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0" name="正方形/長方形 539">
          <a:extLst>
            <a:ext uri="{FF2B5EF4-FFF2-40B4-BE49-F238E27FC236}">
              <a16:creationId xmlns:a16="http://schemas.microsoft.com/office/drawing/2014/main" id="{00000000-0008-0000-0600-00001C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1" name="正方形/長方形 540">
          <a:extLst>
            <a:ext uri="{FF2B5EF4-FFF2-40B4-BE49-F238E27FC236}">
              <a16:creationId xmlns:a16="http://schemas.microsoft.com/office/drawing/2014/main" id="{00000000-0008-0000-0600-00001D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9" name="直線コネクタ 548">
          <a:extLst>
            <a:ext uri="{FF2B5EF4-FFF2-40B4-BE49-F238E27FC236}">
              <a16:creationId xmlns:a16="http://schemas.microsoft.com/office/drawing/2014/main" id="{00000000-0008-0000-0600-000025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0" name="直線コネクタ 549">
          <a:extLst>
            <a:ext uri="{FF2B5EF4-FFF2-40B4-BE49-F238E27FC236}">
              <a16:creationId xmlns:a16="http://schemas.microsoft.com/office/drawing/2014/main" id="{00000000-0008-0000-0600-000026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2" name="直線コネクタ 551">
          <a:extLst>
            <a:ext uri="{FF2B5EF4-FFF2-40B4-BE49-F238E27FC236}">
              <a16:creationId xmlns:a16="http://schemas.microsoft.com/office/drawing/2014/main" id="{00000000-0008-0000-0600-000028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4" name="失業対策事業費グラフ枠">
          <a:extLst>
            <a:ext uri="{FF2B5EF4-FFF2-40B4-BE49-F238E27FC236}">
              <a16:creationId xmlns:a16="http://schemas.microsoft.com/office/drawing/2014/main" id="{00000000-0008-0000-0600-00002A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6" name="失業対策事業費最小値テキスト">
          <a:extLst>
            <a:ext uri="{FF2B5EF4-FFF2-40B4-BE49-F238E27FC236}">
              <a16:creationId xmlns:a16="http://schemas.microsoft.com/office/drawing/2014/main" id="{00000000-0008-0000-0600-00002C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8" name="失業対策事業費最大値テキスト">
          <a:extLst>
            <a:ext uri="{FF2B5EF4-FFF2-40B4-BE49-F238E27FC236}">
              <a16:creationId xmlns:a16="http://schemas.microsoft.com/office/drawing/2014/main" id="{00000000-0008-0000-0600-00002E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1" name="失業対策事業費平均値テキスト">
          <a:extLst>
            <a:ext uri="{FF2B5EF4-FFF2-40B4-BE49-F238E27FC236}">
              <a16:creationId xmlns:a16="http://schemas.microsoft.com/office/drawing/2014/main" id="{00000000-0008-0000-0600-000031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2" name="フローチャート: 判断 561">
          <a:extLst>
            <a:ext uri="{FF2B5EF4-FFF2-40B4-BE49-F238E27FC236}">
              <a16:creationId xmlns:a16="http://schemas.microsoft.com/office/drawing/2014/main" id="{00000000-0008-0000-0600-000032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4" name="フローチャート: 判断 563">
          <a:extLst>
            <a:ext uri="{FF2B5EF4-FFF2-40B4-BE49-F238E27FC236}">
              <a16:creationId xmlns:a16="http://schemas.microsoft.com/office/drawing/2014/main" id="{00000000-0008-0000-0600-000034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5" name="テキスト ボックス 564">
          <a:extLst>
            <a:ext uri="{FF2B5EF4-FFF2-40B4-BE49-F238E27FC236}">
              <a16:creationId xmlns:a16="http://schemas.microsoft.com/office/drawing/2014/main" id="{00000000-0008-0000-0600-000035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9" name="楕円 578">
          <a:extLst>
            <a:ext uri="{FF2B5EF4-FFF2-40B4-BE49-F238E27FC236}">
              <a16:creationId xmlns:a16="http://schemas.microsoft.com/office/drawing/2014/main" id="{00000000-0008-0000-0600-000043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0" name="失業対策事業費該当値テキスト">
          <a:extLst>
            <a:ext uri="{FF2B5EF4-FFF2-40B4-BE49-F238E27FC236}">
              <a16:creationId xmlns:a16="http://schemas.microsoft.com/office/drawing/2014/main" id="{00000000-0008-0000-0600-000044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1" name="楕円 580">
          <a:extLst>
            <a:ext uri="{FF2B5EF4-FFF2-40B4-BE49-F238E27FC236}">
              <a16:creationId xmlns:a16="http://schemas.microsoft.com/office/drawing/2014/main" id="{00000000-0008-0000-0600-000045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3" name="楕円 582">
          <a:extLst>
            <a:ext uri="{FF2B5EF4-FFF2-40B4-BE49-F238E27FC236}">
              <a16:creationId xmlns:a16="http://schemas.microsoft.com/office/drawing/2014/main" id="{00000000-0008-0000-0600-000047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5" name="楕円 584">
          <a:extLst>
            <a:ext uri="{FF2B5EF4-FFF2-40B4-BE49-F238E27FC236}">
              <a16:creationId xmlns:a16="http://schemas.microsoft.com/office/drawing/2014/main" id="{00000000-0008-0000-0600-000049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7" name="楕円 586">
          <a:extLst>
            <a:ext uri="{FF2B5EF4-FFF2-40B4-BE49-F238E27FC236}">
              <a16:creationId xmlns:a16="http://schemas.microsoft.com/office/drawing/2014/main" id="{00000000-0008-0000-0600-00004B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9" name="正方形/長方形 588">
          <a:extLst>
            <a:ext uri="{FF2B5EF4-FFF2-40B4-BE49-F238E27FC236}">
              <a16:creationId xmlns:a16="http://schemas.microsoft.com/office/drawing/2014/main" id="{00000000-0008-0000-0600-00004D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0" name="正方形/長方形 589">
          <a:extLst>
            <a:ext uri="{FF2B5EF4-FFF2-40B4-BE49-F238E27FC236}">
              <a16:creationId xmlns:a16="http://schemas.microsoft.com/office/drawing/2014/main" id="{00000000-0008-0000-0600-00004E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1" name="正方形/長方形 590">
          <a:extLst>
            <a:ext uri="{FF2B5EF4-FFF2-40B4-BE49-F238E27FC236}">
              <a16:creationId xmlns:a16="http://schemas.microsoft.com/office/drawing/2014/main" id="{00000000-0008-0000-0600-00004F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8" name="直線コネクタ 597">
          <a:extLst>
            <a:ext uri="{FF2B5EF4-FFF2-40B4-BE49-F238E27FC236}">
              <a16:creationId xmlns:a16="http://schemas.microsoft.com/office/drawing/2014/main" id="{00000000-0008-0000-0600-000056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599" name="直線コネクタ 598">
          <a:extLst>
            <a:ext uri="{FF2B5EF4-FFF2-40B4-BE49-F238E27FC236}">
              <a16:creationId xmlns:a16="http://schemas.microsoft.com/office/drawing/2014/main" id="{00000000-0008-0000-0600-000057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1" name="直線コネクタ 600">
          <a:extLst>
            <a:ext uri="{FF2B5EF4-FFF2-40B4-BE49-F238E27FC236}">
              <a16:creationId xmlns:a16="http://schemas.microsoft.com/office/drawing/2014/main" id="{00000000-0008-0000-0600-000059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1" name="公債費グラフ枠">
          <a:extLst>
            <a:ext uri="{FF2B5EF4-FFF2-40B4-BE49-F238E27FC236}">
              <a16:creationId xmlns:a16="http://schemas.microsoft.com/office/drawing/2014/main" id="{00000000-0008-0000-0600-000063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76858</xdr:rowOff>
    </xdr:from>
    <xdr:to>
      <xdr:col>85</xdr:col>
      <xdr:colOff>126364</xdr:colOff>
      <xdr:row>79</xdr:row>
      <xdr:rowOff>11768</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flipV="1">
          <a:off x="16317595" y="12249808"/>
          <a:ext cx="1269" cy="13065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15595</xdr:rowOff>
    </xdr:from>
    <xdr:ext cx="469744" cy="259045"/>
    <xdr:sp macro="" textlink="">
      <xdr:nvSpPr>
        <xdr:cNvPr id="613" name="公債費最小値テキスト">
          <a:extLst>
            <a:ext uri="{FF2B5EF4-FFF2-40B4-BE49-F238E27FC236}">
              <a16:creationId xmlns:a16="http://schemas.microsoft.com/office/drawing/2014/main" id="{00000000-0008-0000-0600-000065020000}"/>
            </a:ext>
          </a:extLst>
        </xdr:cNvPr>
        <xdr:cNvSpPr txBox="1"/>
      </xdr:nvSpPr>
      <xdr:spPr>
        <a:xfrm>
          <a:off x="16370300" y="13560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11768</xdr:rowOff>
    </xdr:from>
    <xdr:to>
      <xdr:col>86</xdr:col>
      <xdr:colOff>25400</xdr:colOff>
      <xdr:row>79</xdr:row>
      <xdr:rowOff>11768</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6230600" y="135563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23535</xdr:rowOff>
    </xdr:from>
    <xdr:ext cx="599010" cy="259045"/>
    <xdr:sp macro="" textlink="">
      <xdr:nvSpPr>
        <xdr:cNvPr id="615" name="公債費最大値テキスト">
          <a:extLst>
            <a:ext uri="{FF2B5EF4-FFF2-40B4-BE49-F238E27FC236}">
              <a16:creationId xmlns:a16="http://schemas.microsoft.com/office/drawing/2014/main" id="{00000000-0008-0000-0600-000067020000}"/>
            </a:ext>
          </a:extLst>
        </xdr:cNvPr>
        <xdr:cNvSpPr txBox="1"/>
      </xdr:nvSpPr>
      <xdr:spPr>
        <a:xfrm>
          <a:off x="16370300" y="120250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175,747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76858</xdr:rowOff>
    </xdr:from>
    <xdr:to>
      <xdr:col>86</xdr:col>
      <xdr:colOff>25400</xdr:colOff>
      <xdr:row>71</xdr:row>
      <xdr:rowOff>76858</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6230600" y="12249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128766</xdr:rowOff>
    </xdr:from>
    <xdr:to>
      <xdr:col>85</xdr:col>
      <xdr:colOff>127000</xdr:colOff>
      <xdr:row>77</xdr:row>
      <xdr:rowOff>129870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5481300" y="13330416"/>
          <a:ext cx="838200" cy="1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49902</xdr:rowOff>
    </xdr:from>
    <xdr:ext cx="534377" cy="259045"/>
    <xdr:sp macro="" textlink="">
      <xdr:nvSpPr>
        <xdr:cNvPr id="618" name="公債費平均値テキスト">
          <a:extLst>
            <a:ext uri="{FF2B5EF4-FFF2-40B4-BE49-F238E27FC236}">
              <a16:creationId xmlns:a16="http://schemas.microsoft.com/office/drawing/2014/main" id="{00000000-0008-0000-0600-00006A020000}"/>
            </a:ext>
          </a:extLst>
        </xdr:cNvPr>
        <xdr:cNvSpPr txBox="1"/>
      </xdr:nvSpPr>
      <xdr:spPr>
        <a:xfrm>
          <a:off x="16370300" y="129086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27026</xdr:rowOff>
    </xdr:from>
    <xdr:to>
      <xdr:col>85</xdr:col>
      <xdr:colOff>177800</xdr:colOff>
      <xdr:row>76</xdr:row>
      <xdr:rowOff>128626</xdr:rowOff>
    </xdr:to>
    <xdr:sp macro="" textlink="">
      <xdr:nvSpPr>
        <xdr:cNvPr id="619" name="フローチャート: 判断 618">
          <a:extLst>
            <a:ext uri="{FF2B5EF4-FFF2-40B4-BE49-F238E27FC236}">
              <a16:creationId xmlns:a16="http://schemas.microsoft.com/office/drawing/2014/main" id="{00000000-0008-0000-0600-00006B020000}"/>
            </a:ext>
          </a:extLst>
        </xdr:cNvPr>
        <xdr:cNvSpPr/>
      </xdr:nvSpPr>
      <xdr:spPr>
        <a:xfrm>
          <a:off x="16268700" y="13057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128766</xdr:rowOff>
    </xdr:from>
    <xdr:to>
      <xdr:col>81</xdr:col>
      <xdr:colOff>50800</xdr:colOff>
      <xdr:row>77</xdr:row>
      <xdr:rowOff>129284</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flipV="1">
          <a:off x="14592300" y="13330416"/>
          <a:ext cx="889000" cy="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52316</xdr:rowOff>
    </xdr:from>
    <xdr:to>
      <xdr:col>81</xdr:col>
      <xdr:colOff>101600</xdr:colOff>
      <xdr:row>76</xdr:row>
      <xdr:rowOff>153916</xdr:rowOff>
    </xdr:to>
    <xdr:sp macro="" textlink="">
      <xdr:nvSpPr>
        <xdr:cNvPr id="621" name="フローチャート: 判断 620">
          <a:extLst>
            <a:ext uri="{FF2B5EF4-FFF2-40B4-BE49-F238E27FC236}">
              <a16:creationId xmlns:a16="http://schemas.microsoft.com/office/drawing/2014/main" id="{00000000-0008-0000-0600-00006D020000}"/>
            </a:ext>
          </a:extLst>
        </xdr:cNvPr>
        <xdr:cNvSpPr/>
      </xdr:nvSpPr>
      <xdr:spPr>
        <a:xfrm>
          <a:off x="15430500" y="13082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170443</xdr:rowOff>
    </xdr:from>
    <xdr:ext cx="534377"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5214111" y="12857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128110</xdr:rowOff>
    </xdr:from>
    <xdr:to>
      <xdr:col>76</xdr:col>
      <xdr:colOff>114300</xdr:colOff>
      <xdr:row>77</xdr:row>
      <xdr:rowOff>129284</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3703300" y="13329760"/>
          <a:ext cx="889000" cy="1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66810</xdr:rowOff>
    </xdr:from>
    <xdr:to>
      <xdr:col>76</xdr:col>
      <xdr:colOff>165100</xdr:colOff>
      <xdr:row>76</xdr:row>
      <xdr:rowOff>168410</xdr:rowOff>
    </xdr:to>
    <xdr:sp macro="" textlink="">
      <xdr:nvSpPr>
        <xdr:cNvPr id="624" name="フローチャート: 判断 623">
          <a:extLst>
            <a:ext uri="{FF2B5EF4-FFF2-40B4-BE49-F238E27FC236}">
              <a16:creationId xmlns:a16="http://schemas.microsoft.com/office/drawing/2014/main" id="{00000000-0008-0000-0600-000070020000}"/>
            </a:ext>
          </a:extLst>
        </xdr:cNvPr>
        <xdr:cNvSpPr/>
      </xdr:nvSpPr>
      <xdr:spPr>
        <a:xfrm>
          <a:off x="14541500" y="13097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13487</xdr:rowOff>
    </xdr:from>
    <xdr:ext cx="534377"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4325111" y="12872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125282</xdr:rowOff>
    </xdr:from>
    <xdr:to>
      <xdr:col>71</xdr:col>
      <xdr:colOff>177800</xdr:colOff>
      <xdr:row>77</xdr:row>
      <xdr:rowOff>128110</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2814300" y="13326932"/>
          <a:ext cx="889000" cy="2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96101</xdr:rowOff>
    </xdr:from>
    <xdr:to>
      <xdr:col>72</xdr:col>
      <xdr:colOff>38100</xdr:colOff>
      <xdr:row>77</xdr:row>
      <xdr:rowOff>26251</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3652500" y="13126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42778</xdr:rowOff>
    </xdr:from>
    <xdr:ext cx="534377"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3436111" y="12901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109048</xdr:rowOff>
    </xdr:from>
    <xdr:to>
      <xdr:col>67</xdr:col>
      <xdr:colOff>101600</xdr:colOff>
      <xdr:row>77</xdr:row>
      <xdr:rowOff>39198</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2763500" y="13139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55725</xdr:rowOff>
    </xdr:from>
    <xdr:ext cx="534377"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2547111" y="12914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79070</xdr:rowOff>
    </xdr:from>
    <xdr:to>
      <xdr:col>85</xdr:col>
      <xdr:colOff>177800</xdr:colOff>
      <xdr:row>78</xdr:row>
      <xdr:rowOff>9220</xdr:rowOff>
    </xdr:to>
    <xdr:sp macro="" textlink="">
      <xdr:nvSpPr>
        <xdr:cNvPr id="636" name="楕円 635">
          <a:extLst>
            <a:ext uri="{FF2B5EF4-FFF2-40B4-BE49-F238E27FC236}">
              <a16:creationId xmlns:a16="http://schemas.microsoft.com/office/drawing/2014/main" id="{00000000-0008-0000-0600-00007C020000}"/>
            </a:ext>
          </a:extLst>
        </xdr:cNvPr>
        <xdr:cNvSpPr/>
      </xdr:nvSpPr>
      <xdr:spPr>
        <a:xfrm>
          <a:off x="16268700" y="1328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57497</xdr:rowOff>
    </xdr:from>
    <xdr:ext cx="534377" cy="259045"/>
    <xdr:sp macro="" textlink="">
      <xdr:nvSpPr>
        <xdr:cNvPr id="637" name="公債費該当値テキスト">
          <a:extLst>
            <a:ext uri="{FF2B5EF4-FFF2-40B4-BE49-F238E27FC236}">
              <a16:creationId xmlns:a16="http://schemas.microsoft.com/office/drawing/2014/main" id="{00000000-0008-0000-0600-00007D020000}"/>
            </a:ext>
          </a:extLst>
        </xdr:cNvPr>
        <xdr:cNvSpPr txBox="1"/>
      </xdr:nvSpPr>
      <xdr:spPr>
        <a:xfrm>
          <a:off x="16370300" y="13259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77966</xdr:rowOff>
    </xdr:from>
    <xdr:to>
      <xdr:col>81</xdr:col>
      <xdr:colOff>101600</xdr:colOff>
      <xdr:row>78</xdr:row>
      <xdr:rowOff>8116</xdr:rowOff>
    </xdr:to>
    <xdr:sp macro="" textlink="">
      <xdr:nvSpPr>
        <xdr:cNvPr id="638" name="楕円 637">
          <a:extLst>
            <a:ext uri="{FF2B5EF4-FFF2-40B4-BE49-F238E27FC236}">
              <a16:creationId xmlns:a16="http://schemas.microsoft.com/office/drawing/2014/main" id="{00000000-0008-0000-0600-00007E020000}"/>
            </a:ext>
          </a:extLst>
        </xdr:cNvPr>
        <xdr:cNvSpPr/>
      </xdr:nvSpPr>
      <xdr:spPr>
        <a:xfrm>
          <a:off x="15430500" y="13279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170693</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5214111" y="13372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78484</xdr:rowOff>
    </xdr:from>
    <xdr:to>
      <xdr:col>76</xdr:col>
      <xdr:colOff>165100</xdr:colOff>
      <xdr:row>78</xdr:row>
      <xdr:rowOff>8634</xdr:rowOff>
    </xdr:to>
    <xdr:sp macro="" textlink="">
      <xdr:nvSpPr>
        <xdr:cNvPr id="640" name="楕円 639">
          <a:extLst>
            <a:ext uri="{FF2B5EF4-FFF2-40B4-BE49-F238E27FC236}">
              <a16:creationId xmlns:a16="http://schemas.microsoft.com/office/drawing/2014/main" id="{00000000-0008-0000-0600-000080020000}"/>
            </a:ext>
          </a:extLst>
        </xdr:cNvPr>
        <xdr:cNvSpPr/>
      </xdr:nvSpPr>
      <xdr:spPr>
        <a:xfrm>
          <a:off x="14541500" y="13280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171211</xdr:rowOff>
    </xdr:from>
    <xdr:ext cx="534377"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4325111" y="13372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77310</xdr:rowOff>
    </xdr:from>
    <xdr:to>
      <xdr:col>72</xdr:col>
      <xdr:colOff>38100</xdr:colOff>
      <xdr:row>78</xdr:row>
      <xdr:rowOff>7460</xdr:rowOff>
    </xdr:to>
    <xdr:sp macro="" textlink="">
      <xdr:nvSpPr>
        <xdr:cNvPr id="642" name="楕円 641">
          <a:extLst>
            <a:ext uri="{FF2B5EF4-FFF2-40B4-BE49-F238E27FC236}">
              <a16:creationId xmlns:a16="http://schemas.microsoft.com/office/drawing/2014/main" id="{00000000-0008-0000-0600-000082020000}"/>
            </a:ext>
          </a:extLst>
        </xdr:cNvPr>
        <xdr:cNvSpPr/>
      </xdr:nvSpPr>
      <xdr:spPr>
        <a:xfrm>
          <a:off x="13652500" y="13278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170037</xdr:rowOff>
    </xdr:from>
    <xdr:ext cx="534377"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3436111" y="13371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74482</xdr:rowOff>
    </xdr:from>
    <xdr:to>
      <xdr:col>67</xdr:col>
      <xdr:colOff>101600</xdr:colOff>
      <xdr:row>78</xdr:row>
      <xdr:rowOff>4632</xdr:rowOff>
    </xdr:to>
    <xdr:sp macro="" textlink="">
      <xdr:nvSpPr>
        <xdr:cNvPr id="644" name="楕円 643">
          <a:extLst>
            <a:ext uri="{FF2B5EF4-FFF2-40B4-BE49-F238E27FC236}">
              <a16:creationId xmlns:a16="http://schemas.microsoft.com/office/drawing/2014/main" id="{00000000-0008-0000-0600-000084020000}"/>
            </a:ext>
          </a:extLst>
        </xdr:cNvPr>
        <xdr:cNvSpPr/>
      </xdr:nvSpPr>
      <xdr:spPr>
        <a:xfrm>
          <a:off x="12763500" y="13276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167209</xdr:rowOff>
    </xdr:from>
    <xdr:ext cx="534377"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2547111" y="13368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6" name="正方形/長方形 645">
          <a:extLst>
            <a:ext uri="{FF2B5EF4-FFF2-40B4-BE49-F238E27FC236}">
              <a16:creationId xmlns:a16="http://schemas.microsoft.com/office/drawing/2014/main" id="{00000000-0008-0000-0600-000086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7" name="正方形/長方形 646">
          <a:extLst>
            <a:ext uri="{FF2B5EF4-FFF2-40B4-BE49-F238E27FC236}">
              <a16:creationId xmlns:a16="http://schemas.microsoft.com/office/drawing/2014/main" id="{00000000-0008-0000-0600-000087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8" name="正方形/長方形 647">
          <a:extLst>
            <a:ext uri="{FF2B5EF4-FFF2-40B4-BE49-F238E27FC236}">
              <a16:creationId xmlns:a16="http://schemas.microsoft.com/office/drawing/2014/main" id="{00000000-0008-0000-0600-000088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5" name="直線コネクタ 654">
          <a:extLst>
            <a:ext uri="{FF2B5EF4-FFF2-40B4-BE49-F238E27FC236}">
              <a16:creationId xmlns:a16="http://schemas.microsoft.com/office/drawing/2014/main" id="{00000000-0008-0000-0600-00008F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6" name="直線コネクタ 655">
          <a:extLst>
            <a:ext uri="{FF2B5EF4-FFF2-40B4-BE49-F238E27FC236}">
              <a16:creationId xmlns:a16="http://schemas.microsoft.com/office/drawing/2014/main" id="{00000000-0008-0000-0600-000090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58" name="直線コネクタ 657">
          <a:extLst>
            <a:ext uri="{FF2B5EF4-FFF2-40B4-BE49-F238E27FC236}">
              <a16:creationId xmlns:a16="http://schemas.microsoft.com/office/drawing/2014/main" id="{00000000-0008-0000-0600-000092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0" name="直線コネクタ 659">
          <a:extLst>
            <a:ext uri="{FF2B5EF4-FFF2-40B4-BE49-F238E27FC236}">
              <a16:creationId xmlns:a16="http://schemas.microsoft.com/office/drawing/2014/main" id="{00000000-0008-0000-0600-000094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6" name="積立金グラフ枠">
          <a:extLst>
            <a:ext uri="{FF2B5EF4-FFF2-40B4-BE49-F238E27FC236}">
              <a16:creationId xmlns:a16="http://schemas.microsoft.com/office/drawing/2014/main" id="{00000000-0008-0000-0600-00009A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28532</xdr:rowOff>
    </xdr:from>
    <xdr:to>
      <xdr:col>85</xdr:col>
      <xdr:colOff>126364</xdr:colOff>
      <xdr:row>98</xdr:row>
      <xdr:rowOff>130652</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flipV="1">
          <a:off x="16317595" y="15801932"/>
          <a:ext cx="1269" cy="1130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134479</xdr:rowOff>
    </xdr:from>
    <xdr:ext cx="469744" cy="259045"/>
    <xdr:sp macro="" textlink="">
      <xdr:nvSpPr>
        <xdr:cNvPr id="668" name="積立金最小値テキスト">
          <a:extLst>
            <a:ext uri="{FF2B5EF4-FFF2-40B4-BE49-F238E27FC236}">
              <a16:creationId xmlns:a16="http://schemas.microsoft.com/office/drawing/2014/main" id="{00000000-0008-0000-0600-00009C020000}"/>
            </a:ext>
          </a:extLst>
        </xdr:cNvPr>
        <xdr:cNvSpPr txBox="1"/>
      </xdr:nvSpPr>
      <xdr:spPr>
        <a:xfrm>
          <a:off x="16370300" y="16936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130652</xdr:rowOff>
    </xdr:from>
    <xdr:to>
      <xdr:col>86</xdr:col>
      <xdr:colOff>25400</xdr:colOff>
      <xdr:row>98</xdr:row>
      <xdr:rowOff>130652</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6230600" y="16932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146659</xdr:rowOff>
    </xdr:from>
    <xdr:ext cx="599010" cy="259045"/>
    <xdr:sp macro="" textlink="">
      <xdr:nvSpPr>
        <xdr:cNvPr id="670" name="積立金最大値テキスト">
          <a:extLst>
            <a:ext uri="{FF2B5EF4-FFF2-40B4-BE49-F238E27FC236}">
              <a16:creationId xmlns:a16="http://schemas.microsoft.com/office/drawing/2014/main" id="{00000000-0008-0000-0600-00009E020000}"/>
            </a:ext>
          </a:extLst>
        </xdr:cNvPr>
        <xdr:cNvSpPr txBox="1"/>
      </xdr:nvSpPr>
      <xdr:spPr>
        <a:xfrm>
          <a:off x="16370300" y="155771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92</xdr:row>
      <xdr:rowOff>28532</xdr:rowOff>
    </xdr:from>
    <xdr:to>
      <xdr:col>86</xdr:col>
      <xdr:colOff>25400</xdr:colOff>
      <xdr:row>92</xdr:row>
      <xdr:rowOff>28532</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6230600" y="15801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96563</xdr:rowOff>
    </xdr:from>
    <xdr:to>
      <xdr:col>85</xdr:col>
      <xdr:colOff>127000</xdr:colOff>
      <xdr:row>97</xdr:row>
      <xdr:rowOff>153988</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5481300" y="16727213"/>
          <a:ext cx="838200" cy="57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90636</xdr:rowOff>
    </xdr:from>
    <xdr:ext cx="534377" cy="259045"/>
    <xdr:sp macro="" textlink="">
      <xdr:nvSpPr>
        <xdr:cNvPr id="673" name="積立金平均値テキスト">
          <a:extLst>
            <a:ext uri="{FF2B5EF4-FFF2-40B4-BE49-F238E27FC236}">
              <a16:creationId xmlns:a16="http://schemas.microsoft.com/office/drawing/2014/main" id="{00000000-0008-0000-0600-0000A1020000}"/>
            </a:ext>
          </a:extLst>
        </xdr:cNvPr>
        <xdr:cNvSpPr txBox="1"/>
      </xdr:nvSpPr>
      <xdr:spPr>
        <a:xfrm>
          <a:off x="16370300" y="165498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67759</xdr:rowOff>
    </xdr:from>
    <xdr:to>
      <xdr:col>85</xdr:col>
      <xdr:colOff>177800</xdr:colOff>
      <xdr:row>97</xdr:row>
      <xdr:rowOff>169359</xdr:rowOff>
    </xdr:to>
    <xdr:sp macro="" textlink="">
      <xdr:nvSpPr>
        <xdr:cNvPr id="674" name="フローチャート: 判断 673">
          <a:extLst>
            <a:ext uri="{FF2B5EF4-FFF2-40B4-BE49-F238E27FC236}">
              <a16:creationId xmlns:a16="http://schemas.microsoft.com/office/drawing/2014/main" id="{00000000-0008-0000-0600-0000A2020000}"/>
            </a:ext>
          </a:extLst>
        </xdr:cNvPr>
        <xdr:cNvSpPr/>
      </xdr:nvSpPr>
      <xdr:spPr>
        <a:xfrm>
          <a:off x="16268700" y="16698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96563</xdr:rowOff>
    </xdr:from>
    <xdr:to>
      <xdr:col>81</xdr:col>
      <xdr:colOff>50800</xdr:colOff>
      <xdr:row>97</xdr:row>
      <xdr:rowOff>159455</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flipV="1">
          <a:off x="14592300" y="16727213"/>
          <a:ext cx="889000" cy="62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49521</xdr:rowOff>
    </xdr:from>
    <xdr:to>
      <xdr:col>81</xdr:col>
      <xdr:colOff>101600</xdr:colOff>
      <xdr:row>97</xdr:row>
      <xdr:rowOff>151121</xdr:rowOff>
    </xdr:to>
    <xdr:sp macro="" textlink="">
      <xdr:nvSpPr>
        <xdr:cNvPr id="676" name="フローチャート: 判断 675">
          <a:extLst>
            <a:ext uri="{FF2B5EF4-FFF2-40B4-BE49-F238E27FC236}">
              <a16:creationId xmlns:a16="http://schemas.microsoft.com/office/drawing/2014/main" id="{00000000-0008-0000-0600-0000A4020000}"/>
            </a:ext>
          </a:extLst>
        </xdr:cNvPr>
        <xdr:cNvSpPr/>
      </xdr:nvSpPr>
      <xdr:spPr>
        <a:xfrm>
          <a:off x="15430500" y="16680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142248</xdr:rowOff>
    </xdr:from>
    <xdr:ext cx="534377"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5214111" y="16772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157818</xdr:rowOff>
    </xdr:from>
    <xdr:to>
      <xdr:col>76</xdr:col>
      <xdr:colOff>114300</xdr:colOff>
      <xdr:row>97</xdr:row>
      <xdr:rowOff>159455</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3703300" y="16788468"/>
          <a:ext cx="889000" cy="1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135365</xdr:rowOff>
    </xdr:from>
    <xdr:to>
      <xdr:col>76</xdr:col>
      <xdr:colOff>165100</xdr:colOff>
      <xdr:row>98</xdr:row>
      <xdr:rowOff>65515</xdr:rowOff>
    </xdr:to>
    <xdr:sp macro="" textlink="">
      <xdr:nvSpPr>
        <xdr:cNvPr id="679" name="フローチャート: 判断 678">
          <a:extLst>
            <a:ext uri="{FF2B5EF4-FFF2-40B4-BE49-F238E27FC236}">
              <a16:creationId xmlns:a16="http://schemas.microsoft.com/office/drawing/2014/main" id="{00000000-0008-0000-0600-0000A7020000}"/>
            </a:ext>
          </a:extLst>
        </xdr:cNvPr>
        <xdr:cNvSpPr/>
      </xdr:nvSpPr>
      <xdr:spPr>
        <a:xfrm>
          <a:off x="14541500" y="16766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56642</xdr:rowOff>
    </xdr:from>
    <xdr:ext cx="534377"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4325111" y="16858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157818</xdr:rowOff>
    </xdr:from>
    <xdr:to>
      <xdr:col>71</xdr:col>
      <xdr:colOff>177800</xdr:colOff>
      <xdr:row>98</xdr:row>
      <xdr:rowOff>44745</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flipV="1">
          <a:off x="12814300" y="16788468"/>
          <a:ext cx="889000" cy="58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142909</xdr:rowOff>
    </xdr:from>
    <xdr:to>
      <xdr:col>72</xdr:col>
      <xdr:colOff>38100</xdr:colOff>
      <xdr:row>98</xdr:row>
      <xdr:rowOff>73059</xdr:rowOff>
    </xdr:to>
    <xdr:sp macro="" textlink="">
      <xdr:nvSpPr>
        <xdr:cNvPr id="682" name="フローチャート: 判断 681">
          <a:extLst>
            <a:ext uri="{FF2B5EF4-FFF2-40B4-BE49-F238E27FC236}">
              <a16:creationId xmlns:a16="http://schemas.microsoft.com/office/drawing/2014/main" id="{00000000-0008-0000-0600-0000AA020000}"/>
            </a:ext>
          </a:extLst>
        </xdr:cNvPr>
        <xdr:cNvSpPr/>
      </xdr:nvSpPr>
      <xdr:spPr>
        <a:xfrm>
          <a:off x="13652500" y="16773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64186</xdr:rowOff>
    </xdr:from>
    <xdr:ext cx="534377"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3436111" y="16866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143650</xdr:rowOff>
    </xdr:from>
    <xdr:to>
      <xdr:col>67</xdr:col>
      <xdr:colOff>101600</xdr:colOff>
      <xdr:row>98</xdr:row>
      <xdr:rowOff>73800</xdr:rowOff>
    </xdr:to>
    <xdr:sp macro="" textlink="">
      <xdr:nvSpPr>
        <xdr:cNvPr id="684" name="フローチャート: 判断 683">
          <a:extLst>
            <a:ext uri="{FF2B5EF4-FFF2-40B4-BE49-F238E27FC236}">
              <a16:creationId xmlns:a16="http://schemas.microsoft.com/office/drawing/2014/main" id="{00000000-0008-0000-0600-0000AC020000}"/>
            </a:ext>
          </a:extLst>
        </xdr:cNvPr>
        <xdr:cNvSpPr/>
      </xdr:nvSpPr>
      <xdr:spPr>
        <a:xfrm>
          <a:off x="12763500" y="1677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90327</xdr:rowOff>
    </xdr:from>
    <xdr:ext cx="534377"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2547111" y="16549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103188</xdr:rowOff>
    </xdr:from>
    <xdr:to>
      <xdr:col>85</xdr:col>
      <xdr:colOff>177800</xdr:colOff>
      <xdr:row>98</xdr:row>
      <xdr:rowOff>33338</xdr:rowOff>
    </xdr:to>
    <xdr:sp macro="" textlink="">
      <xdr:nvSpPr>
        <xdr:cNvPr id="691" name="楕円 690">
          <a:extLst>
            <a:ext uri="{FF2B5EF4-FFF2-40B4-BE49-F238E27FC236}">
              <a16:creationId xmlns:a16="http://schemas.microsoft.com/office/drawing/2014/main" id="{00000000-0008-0000-0600-0000B3020000}"/>
            </a:ext>
          </a:extLst>
        </xdr:cNvPr>
        <xdr:cNvSpPr/>
      </xdr:nvSpPr>
      <xdr:spPr>
        <a:xfrm>
          <a:off x="16268700" y="16733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81615</xdr:rowOff>
    </xdr:from>
    <xdr:ext cx="534377" cy="259045"/>
    <xdr:sp macro="" textlink="">
      <xdr:nvSpPr>
        <xdr:cNvPr id="692" name="積立金該当値テキスト">
          <a:extLst>
            <a:ext uri="{FF2B5EF4-FFF2-40B4-BE49-F238E27FC236}">
              <a16:creationId xmlns:a16="http://schemas.microsoft.com/office/drawing/2014/main" id="{00000000-0008-0000-0600-0000B4020000}"/>
            </a:ext>
          </a:extLst>
        </xdr:cNvPr>
        <xdr:cNvSpPr txBox="1"/>
      </xdr:nvSpPr>
      <xdr:spPr>
        <a:xfrm>
          <a:off x="16370300" y="16712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45763</xdr:rowOff>
    </xdr:from>
    <xdr:to>
      <xdr:col>81</xdr:col>
      <xdr:colOff>101600</xdr:colOff>
      <xdr:row>97</xdr:row>
      <xdr:rowOff>147363</xdr:rowOff>
    </xdr:to>
    <xdr:sp macro="" textlink="">
      <xdr:nvSpPr>
        <xdr:cNvPr id="693" name="楕円 692">
          <a:extLst>
            <a:ext uri="{FF2B5EF4-FFF2-40B4-BE49-F238E27FC236}">
              <a16:creationId xmlns:a16="http://schemas.microsoft.com/office/drawing/2014/main" id="{00000000-0008-0000-0600-0000B5020000}"/>
            </a:ext>
          </a:extLst>
        </xdr:cNvPr>
        <xdr:cNvSpPr/>
      </xdr:nvSpPr>
      <xdr:spPr>
        <a:xfrm>
          <a:off x="15430500" y="16676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163890</xdr:rowOff>
    </xdr:from>
    <xdr:ext cx="534377"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5214111" y="16451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108655</xdr:rowOff>
    </xdr:from>
    <xdr:to>
      <xdr:col>76</xdr:col>
      <xdr:colOff>165100</xdr:colOff>
      <xdr:row>98</xdr:row>
      <xdr:rowOff>38805</xdr:rowOff>
    </xdr:to>
    <xdr:sp macro="" textlink="">
      <xdr:nvSpPr>
        <xdr:cNvPr id="695" name="楕円 694">
          <a:extLst>
            <a:ext uri="{FF2B5EF4-FFF2-40B4-BE49-F238E27FC236}">
              <a16:creationId xmlns:a16="http://schemas.microsoft.com/office/drawing/2014/main" id="{00000000-0008-0000-0600-0000B7020000}"/>
            </a:ext>
          </a:extLst>
        </xdr:cNvPr>
        <xdr:cNvSpPr/>
      </xdr:nvSpPr>
      <xdr:spPr>
        <a:xfrm>
          <a:off x="14541500" y="16739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55332</xdr:rowOff>
    </xdr:from>
    <xdr:ext cx="534377"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4325111" y="16514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107018</xdr:rowOff>
    </xdr:from>
    <xdr:to>
      <xdr:col>72</xdr:col>
      <xdr:colOff>38100</xdr:colOff>
      <xdr:row>98</xdr:row>
      <xdr:rowOff>37168</xdr:rowOff>
    </xdr:to>
    <xdr:sp macro="" textlink="">
      <xdr:nvSpPr>
        <xdr:cNvPr id="697" name="楕円 696">
          <a:extLst>
            <a:ext uri="{FF2B5EF4-FFF2-40B4-BE49-F238E27FC236}">
              <a16:creationId xmlns:a16="http://schemas.microsoft.com/office/drawing/2014/main" id="{00000000-0008-0000-0600-0000B9020000}"/>
            </a:ext>
          </a:extLst>
        </xdr:cNvPr>
        <xdr:cNvSpPr/>
      </xdr:nvSpPr>
      <xdr:spPr>
        <a:xfrm>
          <a:off x="13652500" y="16737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53695</xdr:rowOff>
    </xdr:from>
    <xdr:ext cx="534377"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3436111" y="16512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165395</xdr:rowOff>
    </xdr:from>
    <xdr:to>
      <xdr:col>67</xdr:col>
      <xdr:colOff>101600</xdr:colOff>
      <xdr:row>98</xdr:row>
      <xdr:rowOff>95545</xdr:rowOff>
    </xdr:to>
    <xdr:sp macro="" textlink="">
      <xdr:nvSpPr>
        <xdr:cNvPr id="699" name="楕円 698">
          <a:extLst>
            <a:ext uri="{FF2B5EF4-FFF2-40B4-BE49-F238E27FC236}">
              <a16:creationId xmlns:a16="http://schemas.microsoft.com/office/drawing/2014/main" id="{00000000-0008-0000-0600-0000BB020000}"/>
            </a:ext>
          </a:extLst>
        </xdr:cNvPr>
        <xdr:cNvSpPr/>
      </xdr:nvSpPr>
      <xdr:spPr>
        <a:xfrm>
          <a:off x="12763500" y="16796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86672</xdr:rowOff>
    </xdr:from>
    <xdr:ext cx="534377"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2547111" y="16888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1" name="正方形/長方形 700">
          <a:extLst>
            <a:ext uri="{FF2B5EF4-FFF2-40B4-BE49-F238E27FC236}">
              <a16:creationId xmlns:a16="http://schemas.microsoft.com/office/drawing/2014/main" id="{00000000-0008-0000-0600-0000BD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2" name="正方形/長方形 701">
          <a:extLst>
            <a:ext uri="{FF2B5EF4-FFF2-40B4-BE49-F238E27FC236}">
              <a16:creationId xmlns:a16="http://schemas.microsoft.com/office/drawing/2014/main" id="{00000000-0008-0000-0600-0000BE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3" name="正方形/長方形 702">
          <a:extLst>
            <a:ext uri="{FF2B5EF4-FFF2-40B4-BE49-F238E27FC236}">
              <a16:creationId xmlns:a16="http://schemas.microsoft.com/office/drawing/2014/main" id="{00000000-0008-0000-0600-0000BF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4" name="正方形/長方形 703">
          <a:extLst>
            <a:ext uri="{FF2B5EF4-FFF2-40B4-BE49-F238E27FC236}">
              <a16:creationId xmlns:a16="http://schemas.microsoft.com/office/drawing/2014/main" id="{00000000-0008-0000-0600-0000C0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0" name="直線コネクタ 709">
          <a:extLst>
            <a:ext uri="{FF2B5EF4-FFF2-40B4-BE49-F238E27FC236}">
              <a16:creationId xmlns:a16="http://schemas.microsoft.com/office/drawing/2014/main" id="{00000000-0008-0000-0600-0000C6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1" name="直線コネクタ 710">
          <a:extLst>
            <a:ext uri="{FF2B5EF4-FFF2-40B4-BE49-F238E27FC236}">
              <a16:creationId xmlns:a16="http://schemas.microsoft.com/office/drawing/2014/main" id="{00000000-0008-0000-0600-0000C7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3" name="直線コネクタ 712">
          <a:extLst>
            <a:ext uri="{FF2B5EF4-FFF2-40B4-BE49-F238E27FC236}">
              <a16:creationId xmlns:a16="http://schemas.microsoft.com/office/drawing/2014/main" id="{00000000-0008-0000-0600-0000C9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5" name="直線コネクタ 714">
          <a:extLst>
            <a:ext uri="{FF2B5EF4-FFF2-40B4-BE49-F238E27FC236}">
              <a16:creationId xmlns:a16="http://schemas.microsoft.com/office/drawing/2014/main" id="{00000000-0008-0000-0600-0000CB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17" name="直線コネクタ 716">
          <a:extLst>
            <a:ext uri="{FF2B5EF4-FFF2-40B4-BE49-F238E27FC236}">
              <a16:creationId xmlns:a16="http://schemas.microsoft.com/office/drawing/2014/main" id="{00000000-0008-0000-0600-0000CD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3" name="投資及び出資金グラフ枠">
          <a:extLst>
            <a:ext uri="{FF2B5EF4-FFF2-40B4-BE49-F238E27FC236}">
              <a16:creationId xmlns:a16="http://schemas.microsoft.com/office/drawing/2014/main" id="{00000000-0008-0000-0600-0000D3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141453</xdr:rowOff>
    </xdr:from>
    <xdr:to>
      <xdr:col>116</xdr:col>
      <xdr:colOff>62864</xdr:colOff>
      <xdr:row>39</xdr:row>
      <xdr:rowOff>44450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flipV="1">
          <a:off x="22159595" y="5456403"/>
          <a:ext cx="1269" cy="12745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25" name="投資及び出資金最小値テキスト">
          <a:extLst>
            <a:ext uri="{FF2B5EF4-FFF2-40B4-BE49-F238E27FC236}">
              <a16:creationId xmlns:a16="http://schemas.microsoft.com/office/drawing/2014/main" id="{00000000-0008-0000-0600-0000D5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88130</xdr:rowOff>
    </xdr:from>
    <xdr:ext cx="534377" cy="259045"/>
    <xdr:sp macro="" textlink="">
      <xdr:nvSpPr>
        <xdr:cNvPr id="727" name="投資及び出資金最大値テキスト">
          <a:extLst>
            <a:ext uri="{FF2B5EF4-FFF2-40B4-BE49-F238E27FC236}">
              <a16:creationId xmlns:a16="http://schemas.microsoft.com/office/drawing/2014/main" id="{00000000-0008-0000-0600-0000D7020000}"/>
            </a:ext>
          </a:extLst>
        </xdr:cNvPr>
        <xdr:cNvSpPr txBox="1"/>
      </xdr:nvSpPr>
      <xdr:spPr>
        <a:xfrm>
          <a:off x="22212300" y="5231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141453</xdr:rowOff>
    </xdr:from>
    <xdr:to>
      <xdr:col>116</xdr:col>
      <xdr:colOff>152400</xdr:colOff>
      <xdr:row>31</xdr:row>
      <xdr:rowOff>141453</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22072600" y="5456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59123</xdr:rowOff>
    </xdr:from>
    <xdr:ext cx="469744" cy="259045"/>
    <xdr:sp macro="" textlink="">
      <xdr:nvSpPr>
        <xdr:cNvPr id="730" name="投資及び出資金平均値テキスト">
          <a:extLst>
            <a:ext uri="{FF2B5EF4-FFF2-40B4-BE49-F238E27FC236}">
              <a16:creationId xmlns:a16="http://schemas.microsoft.com/office/drawing/2014/main" id="{00000000-0008-0000-0600-0000DA020000}"/>
            </a:ext>
          </a:extLst>
        </xdr:cNvPr>
        <xdr:cNvSpPr txBox="1"/>
      </xdr:nvSpPr>
      <xdr:spPr>
        <a:xfrm>
          <a:off x="22212300" y="640277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36246</xdr:rowOff>
    </xdr:from>
    <xdr:to>
      <xdr:col>116</xdr:col>
      <xdr:colOff>114300</xdr:colOff>
      <xdr:row>38</xdr:row>
      <xdr:rowOff>137846</xdr:rowOff>
    </xdr:to>
    <xdr:sp macro="" textlink="">
      <xdr:nvSpPr>
        <xdr:cNvPr id="731" name="フローチャート: 判断 730">
          <a:extLst>
            <a:ext uri="{FF2B5EF4-FFF2-40B4-BE49-F238E27FC236}">
              <a16:creationId xmlns:a16="http://schemas.microsoft.com/office/drawing/2014/main" id="{00000000-0008-0000-0600-0000DB020000}"/>
            </a:ext>
          </a:extLst>
        </xdr:cNvPr>
        <xdr:cNvSpPr/>
      </xdr:nvSpPr>
      <xdr:spPr>
        <a:xfrm>
          <a:off x="22110700" y="6551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16814</xdr:rowOff>
    </xdr:from>
    <xdr:to>
      <xdr:col>112</xdr:col>
      <xdr:colOff>38100</xdr:colOff>
      <xdr:row>38</xdr:row>
      <xdr:rowOff>118414</xdr:rowOff>
    </xdr:to>
    <xdr:sp macro="" textlink="">
      <xdr:nvSpPr>
        <xdr:cNvPr id="733" name="フローチャート: 判断 732">
          <a:extLst>
            <a:ext uri="{FF2B5EF4-FFF2-40B4-BE49-F238E27FC236}">
              <a16:creationId xmlns:a16="http://schemas.microsoft.com/office/drawing/2014/main" id="{00000000-0008-0000-0600-0000DD020000}"/>
            </a:ext>
          </a:extLst>
        </xdr:cNvPr>
        <xdr:cNvSpPr/>
      </xdr:nvSpPr>
      <xdr:spPr>
        <a:xfrm>
          <a:off x="21272500" y="6531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134942</xdr:rowOff>
    </xdr:from>
    <xdr:ext cx="469744"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21088428" y="6307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1270</xdr:rowOff>
    </xdr:from>
    <xdr:to>
      <xdr:col>107</xdr:col>
      <xdr:colOff>101600</xdr:colOff>
      <xdr:row>38</xdr:row>
      <xdr:rowOff>102870</xdr:rowOff>
    </xdr:to>
    <xdr:sp macro="" textlink="">
      <xdr:nvSpPr>
        <xdr:cNvPr id="736" name="フローチャート: 判断 735">
          <a:extLst>
            <a:ext uri="{FF2B5EF4-FFF2-40B4-BE49-F238E27FC236}">
              <a16:creationId xmlns:a16="http://schemas.microsoft.com/office/drawing/2014/main" id="{00000000-0008-0000-0600-0000E0020000}"/>
            </a:ext>
          </a:extLst>
        </xdr:cNvPr>
        <xdr:cNvSpPr/>
      </xdr:nvSpPr>
      <xdr:spPr>
        <a:xfrm>
          <a:off x="20383500" y="6516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119397</xdr:rowOff>
    </xdr:from>
    <xdr:ext cx="469744"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20199428" y="6291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162204</xdr:rowOff>
    </xdr:from>
    <xdr:to>
      <xdr:col>102</xdr:col>
      <xdr:colOff>165100</xdr:colOff>
      <xdr:row>38</xdr:row>
      <xdr:rowOff>92354</xdr:rowOff>
    </xdr:to>
    <xdr:sp macro="" textlink="">
      <xdr:nvSpPr>
        <xdr:cNvPr id="739" name="フローチャート: 判断 738">
          <a:extLst>
            <a:ext uri="{FF2B5EF4-FFF2-40B4-BE49-F238E27FC236}">
              <a16:creationId xmlns:a16="http://schemas.microsoft.com/office/drawing/2014/main" id="{00000000-0008-0000-0600-0000E3020000}"/>
            </a:ext>
          </a:extLst>
        </xdr:cNvPr>
        <xdr:cNvSpPr/>
      </xdr:nvSpPr>
      <xdr:spPr>
        <a:xfrm>
          <a:off x="19494500" y="6505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108881</xdr:rowOff>
    </xdr:from>
    <xdr:ext cx="469744"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19310428" y="62810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123723</xdr:rowOff>
    </xdr:from>
    <xdr:to>
      <xdr:col>98</xdr:col>
      <xdr:colOff>38100</xdr:colOff>
      <xdr:row>38</xdr:row>
      <xdr:rowOff>53873</xdr:rowOff>
    </xdr:to>
    <xdr:sp macro="" textlink="">
      <xdr:nvSpPr>
        <xdr:cNvPr id="741" name="フローチャート: 判断 740">
          <a:extLst>
            <a:ext uri="{FF2B5EF4-FFF2-40B4-BE49-F238E27FC236}">
              <a16:creationId xmlns:a16="http://schemas.microsoft.com/office/drawing/2014/main" id="{00000000-0008-0000-0600-0000E5020000}"/>
            </a:ext>
          </a:extLst>
        </xdr:cNvPr>
        <xdr:cNvSpPr/>
      </xdr:nvSpPr>
      <xdr:spPr>
        <a:xfrm>
          <a:off x="18605500" y="6467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70400</xdr:rowOff>
    </xdr:from>
    <xdr:ext cx="469744"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18421428" y="62426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48" name="楕円 747">
          <a:extLst>
            <a:ext uri="{FF2B5EF4-FFF2-40B4-BE49-F238E27FC236}">
              <a16:creationId xmlns:a16="http://schemas.microsoft.com/office/drawing/2014/main" id="{00000000-0008-0000-0600-0000EC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49" name="投資及び出資金該当値テキスト">
          <a:extLst>
            <a:ext uri="{FF2B5EF4-FFF2-40B4-BE49-F238E27FC236}">
              <a16:creationId xmlns:a16="http://schemas.microsoft.com/office/drawing/2014/main" id="{00000000-0008-0000-0600-0000ED02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0" name="楕円 749">
          <a:extLst>
            <a:ext uri="{FF2B5EF4-FFF2-40B4-BE49-F238E27FC236}">
              <a16:creationId xmlns:a16="http://schemas.microsoft.com/office/drawing/2014/main" id="{00000000-0008-0000-0600-0000EE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52" name="楕円 751">
          <a:extLst>
            <a:ext uri="{FF2B5EF4-FFF2-40B4-BE49-F238E27FC236}">
              <a16:creationId xmlns:a16="http://schemas.microsoft.com/office/drawing/2014/main" id="{00000000-0008-0000-0600-0000F0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54" name="楕円 753">
          <a:extLst>
            <a:ext uri="{FF2B5EF4-FFF2-40B4-BE49-F238E27FC236}">
              <a16:creationId xmlns:a16="http://schemas.microsoft.com/office/drawing/2014/main" id="{00000000-0008-0000-0600-0000F2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56" name="楕円 755">
          <a:extLst>
            <a:ext uri="{FF2B5EF4-FFF2-40B4-BE49-F238E27FC236}">
              <a16:creationId xmlns:a16="http://schemas.microsoft.com/office/drawing/2014/main" id="{00000000-0008-0000-0600-0000F4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8" name="正方形/長方形 757">
          <a:extLst>
            <a:ext uri="{FF2B5EF4-FFF2-40B4-BE49-F238E27FC236}">
              <a16:creationId xmlns:a16="http://schemas.microsoft.com/office/drawing/2014/main" id="{00000000-0008-0000-0600-0000F6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9" name="正方形/長方形 758">
          <a:extLst>
            <a:ext uri="{FF2B5EF4-FFF2-40B4-BE49-F238E27FC236}">
              <a16:creationId xmlns:a16="http://schemas.microsoft.com/office/drawing/2014/main" id="{00000000-0008-0000-0600-0000F7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0" name="正方形/長方形 759">
          <a:extLst>
            <a:ext uri="{FF2B5EF4-FFF2-40B4-BE49-F238E27FC236}">
              <a16:creationId xmlns:a16="http://schemas.microsoft.com/office/drawing/2014/main" id="{00000000-0008-0000-0600-0000F8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7" name="直線コネクタ 766">
          <a:extLst>
            <a:ext uri="{FF2B5EF4-FFF2-40B4-BE49-F238E27FC236}">
              <a16:creationId xmlns:a16="http://schemas.microsoft.com/office/drawing/2014/main" id="{00000000-0008-0000-0600-0000FF02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68" name="直線コネクタ 767">
          <a:extLst>
            <a:ext uri="{FF2B5EF4-FFF2-40B4-BE49-F238E27FC236}">
              <a16:creationId xmlns:a16="http://schemas.microsoft.com/office/drawing/2014/main" id="{00000000-0008-0000-0600-000000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0" name="直線コネクタ 769">
          <a:extLst>
            <a:ext uri="{FF2B5EF4-FFF2-40B4-BE49-F238E27FC236}">
              <a16:creationId xmlns:a16="http://schemas.microsoft.com/office/drawing/2014/main" id="{00000000-0008-0000-0600-000002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2" name="直線コネクタ 771">
          <a:extLst>
            <a:ext uri="{FF2B5EF4-FFF2-40B4-BE49-F238E27FC236}">
              <a16:creationId xmlns:a16="http://schemas.microsoft.com/office/drawing/2014/main" id="{00000000-0008-0000-0600-000004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8" name="貸付金グラフ枠">
          <a:extLst>
            <a:ext uri="{FF2B5EF4-FFF2-40B4-BE49-F238E27FC236}">
              <a16:creationId xmlns:a16="http://schemas.microsoft.com/office/drawing/2014/main" id="{00000000-0008-0000-0600-00000A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121183</xdr:rowOff>
    </xdr:from>
    <xdr:to>
      <xdr:col>116</xdr:col>
      <xdr:colOff>62864</xdr:colOff>
      <xdr:row>58</xdr:row>
      <xdr:rowOff>139700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flipV="1">
          <a:off x="22159595" y="8865133"/>
          <a:ext cx="1269" cy="12186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0" name="貸付金最小値テキスト">
          <a:extLst>
            <a:ext uri="{FF2B5EF4-FFF2-40B4-BE49-F238E27FC236}">
              <a16:creationId xmlns:a16="http://schemas.microsoft.com/office/drawing/2014/main" id="{00000000-0008-0000-0600-00000C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67860</xdr:rowOff>
    </xdr:from>
    <xdr:ext cx="534377" cy="259045"/>
    <xdr:sp macro="" textlink="">
      <xdr:nvSpPr>
        <xdr:cNvPr id="782" name="貸付金最大値テキスト">
          <a:extLst>
            <a:ext uri="{FF2B5EF4-FFF2-40B4-BE49-F238E27FC236}">
              <a16:creationId xmlns:a16="http://schemas.microsoft.com/office/drawing/2014/main" id="{00000000-0008-0000-0600-00000E030000}"/>
            </a:ext>
          </a:extLst>
        </xdr:cNvPr>
        <xdr:cNvSpPr txBox="1"/>
      </xdr:nvSpPr>
      <xdr:spPr>
        <a:xfrm>
          <a:off x="22212300" y="8640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53,310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121183</xdr:rowOff>
    </xdr:from>
    <xdr:to>
      <xdr:col>116</xdr:col>
      <xdr:colOff>152400</xdr:colOff>
      <xdr:row>51</xdr:row>
      <xdr:rowOff>121183</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22072600" y="8865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103512</xdr:rowOff>
    </xdr:from>
    <xdr:to>
      <xdr:col>116</xdr:col>
      <xdr:colOff>63500</xdr:colOff>
      <xdr:row>58</xdr:row>
      <xdr:rowOff>105639</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21323300" y="10047612"/>
          <a:ext cx="838200" cy="2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46100</xdr:rowOff>
    </xdr:from>
    <xdr:ext cx="469744" cy="259045"/>
    <xdr:sp macro="" textlink="">
      <xdr:nvSpPr>
        <xdr:cNvPr id="785" name="貸付金平均値テキスト">
          <a:extLst>
            <a:ext uri="{FF2B5EF4-FFF2-40B4-BE49-F238E27FC236}">
              <a16:creationId xmlns:a16="http://schemas.microsoft.com/office/drawing/2014/main" id="{00000000-0008-0000-0600-000011030000}"/>
            </a:ext>
          </a:extLst>
        </xdr:cNvPr>
        <xdr:cNvSpPr txBox="1"/>
      </xdr:nvSpPr>
      <xdr:spPr>
        <a:xfrm>
          <a:off x="22212300" y="98187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23223</xdr:rowOff>
    </xdr:from>
    <xdr:to>
      <xdr:col>116</xdr:col>
      <xdr:colOff>114300</xdr:colOff>
      <xdr:row>58</xdr:row>
      <xdr:rowOff>124823</xdr:rowOff>
    </xdr:to>
    <xdr:sp macro="" textlink="">
      <xdr:nvSpPr>
        <xdr:cNvPr id="786" name="フローチャート: 判断 785">
          <a:extLst>
            <a:ext uri="{FF2B5EF4-FFF2-40B4-BE49-F238E27FC236}">
              <a16:creationId xmlns:a16="http://schemas.microsoft.com/office/drawing/2014/main" id="{00000000-0008-0000-0600-000012030000}"/>
            </a:ext>
          </a:extLst>
        </xdr:cNvPr>
        <xdr:cNvSpPr/>
      </xdr:nvSpPr>
      <xdr:spPr>
        <a:xfrm>
          <a:off x="22110700" y="9967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102095</xdr:rowOff>
    </xdr:from>
    <xdr:to>
      <xdr:col>111</xdr:col>
      <xdr:colOff>177800</xdr:colOff>
      <xdr:row>58</xdr:row>
      <xdr:rowOff>103512</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20434300" y="10046195"/>
          <a:ext cx="889000" cy="1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23337</xdr:rowOff>
    </xdr:from>
    <xdr:to>
      <xdr:col>112</xdr:col>
      <xdr:colOff>38100</xdr:colOff>
      <xdr:row>58</xdr:row>
      <xdr:rowOff>124937</xdr:rowOff>
    </xdr:to>
    <xdr:sp macro="" textlink="">
      <xdr:nvSpPr>
        <xdr:cNvPr id="788" name="フローチャート: 判断 787">
          <a:extLst>
            <a:ext uri="{FF2B5EF4-FFF2-40B4-BE49-F238E27FC236}">
              <a16:creationId xmlns:a16="http://schemas.microsoft.com/office/drawing/2014/main" id="{00000000-0008-0000-0600-000014030000}"/>
            </a:ext>
          </a:extLst>
        </xdr:cNvPr>
        <xdr:cNvSpPr/>
      </xdr:nvSpPr>
      <xdr:spPr>
        <a:xfrm>
          <a:off x="21272500" y="9967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141464</xdr:rowOff>
    </xdr:from>
    <xdr:ext cx="469744"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21088428" y="9742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102095</xdr:rowOff>
    </xdr:from>
    <xdr:to>
      <xdr:col>107</xdr:col>
      <xdr:colOff>50800</xdr:colOff>
      <xdr:row>58</xdr:row>
      <xdr:rowOff>111674</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flipV="1">
          <a:off x="19545300" y="10046195"/>
          <a:ext cx="889000" cy="9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24892</xdr:rowOff>
    </xdr:from>
    <xdr:to>
      <xdr:col>107</xdr:col>
      <xdr:colOff>101600</xdr:colOff>
      <xdr:row>58</xdr:row>
      <xdr:rowOff>126492</xdr:rowOff>
    </xdr:to>
    <xdr:sp macro="" textlink="">
      <xdr:nvSpPr>
        <xdr:cNvPr id="791" name="フローチャート: 判断 790">
          <a:extLst>
            <a:ext uri="{FF2B5EF4-FFF2-40B4-BE49-F238E27FC236}">
              <a16:creationId xmlns:a16="http://schemas.microsoft.com/office/drawing/2014/main" id="{00000000-0008-0000-0600-000017030000}"/>
            </a:ext>
          </a:extLst>
        </xdr:cNvPr>
        <xdr:cNvSpPr/>
      </xdr:nvSpPr>
      <xdr:spPr>
        <a:xfrm>
          <a:off x="20383500" y="9968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143019</xdr:rowOff>
    </xdr:from>
    <xdr:ext cx="469744"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20199428" y="9744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110554</xdr:rowOff>
    </xdr:from>
    <xdr:to>
      <xdr:col>102</xdr:col>
      <xdr:colOff>114300</xdr:colOff>
      <xdr:row>58</xdr:row>
      <xdr:rowOff>111674</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18656300" y="10054654"/>
          <a:ext cx="889000" cy="1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35042</xdr:rowOff>
    </xdr:from>
    <xdr:to>
      <xdr:col>102</xdr:col>
      <xdr:colOff>165100</xdr:colOff>
      <xdr:row>58</xdr:row>
      <xdr:rowOff>136642</xdr:rowOff>
    </xdr:to>
    <xdr:sp macro="" textlink="">
      <xdr:nvSpPr>
        <xdr:cNvPr id="794" name="フローチャート: 判断 793">
          <a:extLst>
            <a:ext uri="{FF2B5EF4-FFF2-40B4-BE49-F238E27FC236}">
              <a16:creationId xmlns:a16="http://schemas.microsoft.com/office/drawing/2014/main" id="{00000000-0008-0000-0600-00001A030000}"/>
            </a:ext>
          </a:extLst>
        </xdr:cNvPr>
        <xdr:cNvSpPr/>
      </xdr:nvSpPr>
      <xdr:spPr>
        <a:xfrm>
          <a:off x="19494500" y="9979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153169</xdr:rowOff>
    </xdr:from>
    <xdr:ext cx="469744"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19310428" y="9754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39705</xdr:rowOff>
    </xdr:from>
    <xdr:to>
      <xdr:col>98</xdr:col>
      <xdr:colOff>38100</xdr:colOff>
      <xdr:row>58</xdr:row>
      <xdr:rowOff>141305</xdr:rowOff>
    </xdr:to>
    <xdr:sp macro="" textlink="">
      <xdr:nvSpPr>
        <xdr:cNvPr id="796" name="フローチャート: 判断 795">
          <a:extLst>
            <a:ext uri="{FF2B5EF4-FFF2-40B4-BE49-F238E27FC236}">
              <a16:creationId xmlns:a16="http://schemas.microsoft.com/office/drawing/2014/main" id="{00000000-0008-0000-0600-00001C030000}"/>
            </a:ext>
          </a:extLst>
        </xdr:cNvPr>
        <xdr:cNvSpPr/>
      </xdr:nvSpPr>
      <xdr:spPr>
        <a:xfrm>
          <a:off x="18605500" y="998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157832</xdr:rowOff>
    </xdr:from>
    <xdr:ext cx="469744"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18421428" y="9759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54839</xdr:rowOff>
    </xdr:from>
    <xdr:to>
      <xdr:col>116</xdr:col>
      <xdr:colOff>114300</xdr:colOff>
      <xdr:row>58</xdr:row>
      <xdr:rowOff>156439</xdr:rowOff>
    </xdr:to>
    <xdr:sp macro="" textlink="">
      <xdr:nvSpPr>
        <xdr:cNvPr id="803" name="楕円 802">
          <a:extLst>
            <a:ext uri="{FF2B5EF4-FFF2-40B4-BE49-F238E27FC236}">
              <a16:creationId xmlns:a16="http://schemas.microsoft.com/office/drawing/2014/main" id="{00000000-0008-0000-0600-000023030000}"/>
            </a:ext>
          </a:extLst>
        </xdr:cNvPr>
        <xdr:cNvSpPr/>
      </xdr:nvSpPr>
      <xdr:spPr>
        <a:xfrm>
          <a:off x="22110700" y="9998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1651</xdr:rowOff>
    </xdr:from>
    <xdr:ext cx="469744" cy="259045"/>
    <xdr:sp macro="" textlink="">
      <xdr:nvSpPr>
        <xdr:cNvPr id="804" name="貸付金該当値テキスト">
          <a:extLst>
            <a:ext uri="{FF2B5EF4-FFF2-40B4-BE49-F238E27FC236}">
              <a16:creationId xmlns:a16="http://schemas.microsoft.com/office/drawing/2014/main" id="{00000000-0008-0000-0600-000024030000}"/>
            </a:ext>
          </a:extLst>
        </xdr:cNvPr>
        <xdr:cNvSpPr txBox="1"/>
      </xdr:nvSpPr>
      <xdr:spPr>
        <a:xfrm>
          <a:off x="22212300" y="9945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52712</xdr:rowOff>
    </xdr:from>
    <xdr:to>
      <xdr:col>112</xdr:col>
      <xdr:colOff>38100</xdr:colOff>
      <xdr:row>58</xdr:row>
      <xdr:rowOff>154312</xdr:rowOff>
    </xdr:to>
    <xdr:sp macro="" textlink="">
      <xdr:nvSpPr>
        <xdr:cNvPr id="805" name="楕円 804">
          <a:extLst>
            <a:ext uri="{FF2B5EF4-FFF2-40B4-BE49-F238E27FC236}">
              <a16:creationId xmlns:a16="http://schemas.microsoft.com/office/drawing/2014/main" id="{00000000-0008-0000-0600-000025030000}"/>
            </a:ext>
          </a:extLst>
        </xdr:cNvPr>
        <xdr:cNvSpPr/>
      </xdr:nvSpPr>
      <xdr:spPr>
        <a:xfrm>
          <a:off x="21272500" y="9996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145439</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1088428" y="10089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51295</xdr:rowOff>
    </xdr:from>
    <xdr:to>
      <xdr:col>107</xdr:col>
      <xdr:colOff>101600</xdr:colOff>
      <xdr:row>58</xdr:row>
      <xdr:rowOff>152895</xdr:rowOff>
    </xdr:to>
    <xdr:sp macro="" textlink="">
      <xdr:nvSpPr>
        <xdr:cNvPr id="807" name="楕円 806">
          <a:extLst>
            <a:ext uri="{FF2B5EF4-FFF2-40B4-BE49-F238E27FC236}">
              <a16:creationId xmlns:a16="http://schemas.microsoft.com/office/drawing/2014/main" id="{00000000-0008-0000-0600-000027030000}"/>
            </a:ext>
          </a:extLst>
        </xdr:cNvPr>
        <xdr:cNvSpPr/>
      </xdr:nvSpPr>
      <xdr:spPr>
        <a:xfrm>
          <a:off x="20383500" y="9995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144022</xdr:rowOff>
    </xdr:from>
    <xdr:ext cx="469744"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0199428" y="10088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60874</xdr:rowOff>
    </xdr:from>
    <xdr:to>
      <xdr:col>102</xdr:col>
      <xdr:colOff>165100</xdr:colOff>
      <xdr:row>58</xdr:row>
      <xdr:rowOff>162474</xdr:rowOff>
    </xdr:to>
    <xdr:sp macro="" textlink="">
      <xdr:nvSpPr>
        <xdr:cNvPr id="809" name="楕円 808">
          <a:extLst>
            <a:ext uri="{FF2B5EF4-FFF2-40B4-BE49-F238E27FC236}">
              <a16:creationId xmlns:a16="http://schemas.microsoft.com/office/drawing/2014/main" id="{00000000-0008-0000-0600-000029030000}"/>
            </a:ext>
          </a:extLst>
        </xdr:cNvPr>
        <xdr:cNvSpPr/>
      </xdr:nvSpPr>
      <xdr:spPr>
        <a:xfrm>
          <a:off x="19494500" y="10004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153601</xdr:rowOff>
    </xdr:from>
    <xdr:ext cx="469744"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19310428" y="10097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59754</xdr:rowOff>
    </xdr:from>
    <xdr:to>
      <xdr:col>98</xdr:col>
      <xdr:colOff>38100</xdr:colOff>
      <xdr:row>58</xdr:row>
      <xdr:rowOff>161354</xdr:rowOff>
    </xdr:to>
    <xdr:sp macro="" textlink="">
      <xdr:nvSpPr>
        <xdr:cNvPr id="811" name="楕円 810">
          <a:extLst>
            <a:ext uri="{FF2B5EF4-FFF2-40B4-BE49-F238E27FC236}">
              <a16:creationId xmlns:a16="http://schemas.microsoft.com/office/drawing/2014/main" id="{00000000-0008-0000-0600-00002B030000}"/>
            </a:ext>
          </a:extLst>
        </xdr:cNvPr>
        <xdr:cNvSpPr/>
      </xdr:nvSpPr>
      <xdr:spPr>
        <a:xfrm>
          <a:off x="18605500" y="10003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152481</xdr:rowOff>
    </xdr:from>
    <xdr:ext cx="469744"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8421428" y="10096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3" name="正方形/長方形 812">
          <a:extLst>
            <a:ext uri="{FF2B5EF4-FFF2-40B4-BE49-F238E27FC236}">
              <a16:creationId xmlns:a16="http://schemas.microsoft.com/office/drawing/2014/main" id="{00000000-0008-0000-0600-00002D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4" name="正方形/長方形 813">
          <a:extLst>
            <a:ext uri="{FF2B5EF4-FFF2-40B4-BE49-F238E27FC236}">
              <a16:creationId xmlns:a16="http://schemas.microsoft.com/office/drawing/2014/main" id="{00000000-0008-0000-0600-00002E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5" name="正方形/長方形 814">
          <a:extLst>
            <a:ext uri="{FF2B5EF4-FFF2-40B4-BE49-F238E27FC236}">
              <a16:creationId xmlns:a16="http://schemas.microsoft.com/office/drawing/2014/main" id="{00000000-0008-0000-0600-00002F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6" name="正方形/長方形 815">
          <a:extLst>
            <a:ext uri="{FF2B5EF4-FFF2-40B4-BE49-F238E27FC236}">
              <a16:creationId xmlns:a16="http://schemas.microsoft.com/office/drawing/2014/main" id="{00000000-0008-0000-0600-000030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7" name="正方形/長方形 816">
          <a:extLst>
            <a:ext uri="{FF2B5EF4-FFF2-40B4-BE49-F238E27FC236}">
              <a16:creationId xmlns:a16="http://schemas.microsoft.com/office/drawing/2014/main" id="{00000000-0008-0000-0600-000031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39,295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2" name="直線コネクタ 821">
          <a:extLst>
            <a:ext uri="{FF2B5EF4-FFF2-40B4-BE49-F238E27FC236}">
              <a16:creationId xmlns:a16="http://schemas.microsoft.com/office/drawing/2014/main" id="{00000000-0008-0000-0600-000036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98879</xdr:rowOff>
    </xdr:from>
    <xdr:to>
      <xdr:col>120</xdr:col>
      <xdr:colOff>114300</xdr:colOff>
      <xdr:row>79</xdr:row>
      <xdr:rowOff>98879</xdr:rowOff>
    </xdr:to>
    <xdr:cxnSp macro="">
      <xdr:nvCxnSpPr>
        <xdr:cNvPr id="823" name="直線コネクタ 822">
          <a:extLst>
            <a:ext uri="{FF2B5EF4-FFF2-40B4-BE49-F238E27FC236}">
              <a16:creationId xmlns:a16="http://schemas.microsoft.com/office/drawing/2014/main" id="{00000000-0008-0000-0600-000037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128106</xdr:rowOff>
    </xdr:from>
    <xdr:ext cx="248786"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25" name="直線コネクタ 824">
          <a:extLst>
            <a:ext uri="{FF2B5EF4-FFF2-40B4-BE49-F238E27FC236}">
              <a16:creationId xmlns:a16="http://schemas.microsoft.com/office/drawing/2014/main" id="{00000000-0008-0000-0600-000039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27" name="直線コネクタ 826">
          <a:extLst>
            <a:ext uri="{FF2B5EF4-FFF2-40B4-BE49-F238E27FC236}">
              <a16:creationId xmlns:a16="http://schemas.microsoft.com/office/drawing/2014/main" id="{00000000-0008-0000-0600-00003B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29" name="直線コネクタ 828">
          <a:extLst>
            <a:ext uri="{FF2B5EF4-FFF2-40B4-BE49-F238E27FC236}">
              <a16:creationId xmlns:a16="http://schemas.microsoft.com/office/drawing/2014/main" id="{00000000-0008-0000-0600-00003D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7" name="繰出金グラフ枠">
          <a:extLst>
            <a:ext uri="{FF2B5EF4-FFF2-40B4-BE49-F238E27FC236}">
              <a16:creationId xmlns:a16="http://schemas.microsoft.com/office/drawing/2014/main" id="{00000000-0008-0000-0600-000045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41293</xdr:rowOff>
    </xdr:from>
    <xdr:to>
      <xdr:col>116</xdr:col>
      <xdr:colOff>62864</xdr:colOff>
      <xdr:row>79</xdr:row>
      <xdr:rowOff>73799</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flipV="1">
          <a:off x="22159595" y="12214243"/>
          <a:ext cx="1269" cy="14041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77626</xdr:rowOff>
    </xdr:from>
    <xdr:ext cx="469744" cy="259045"/>
    <xdr:sp macro="" textlink="">
      <xdr:nvSpPr>
        <xdr:cNvPr id="839" name="繰出金最小値テキスト">
          <a:extLst>
            <a:ext uri="{FF2B5EF4-FFF2-40B4-BE49-F238E27FC236}">
              <a16:creationId xmlns:a16="http://schemas.microsoft.com/office/drawing/2014/main" id="{00000000-0008-0000-0600-000047030000}"/>
            </a:ext>
          </a:extLst>
        </xdr:cNvPr>
        <xdr:cNvSpPr txBox="1"/>
      </xdr:nvSpPr>
      <xdr:spPr>
        <a:xfrm>
          <a:off x="22212300" y="13622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73799</xdr:rowOff>
    </xdr:from>
    <xdr:to>
      <xdr:col>116</xdr:col>
      <xdr:colOff>152400</xdr:colOff>
      <xdr:row>79</xdr:row>
      <xdr:rowOff>73799</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22072600" y="136183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159420</xdr:rowOff>
    </xdr:from>
    <xdr:ext cx="599010" cy="259045"/>
    <xdr:sp macro="" textlink="">
      <xdr:nvSpPr>
        <xdr:cNvPr id="841" name="繰出金最大値テキスト">
          <a:extLst>
            <a:ext uri="{FF2B5EF4-FFF2-40B4-BE49-F238E27FC236}">
              <a16:creationId xmlns:a16="http://schemas.microsoft.com/office/drawing/2014/main" id="{00000000-0008-0000-0600-000049030000}"/>
            </a:ext>
          </a:extLst>
        </xdr:cNvPr>
        <xdr:cNvSpPr txBox="1"/>
      </xdr:nvSpPr>
      <xdr:spPr>
        <a:xfrm>
          <a:off x="22212300" y="119894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131,290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41293</xdr:rowOff>
    </xdr:from>
    <xdr:to>
      <xdr:col>116</xdr:col>
      <xdr:colOff>152400</xdr:colOff>
      <xdr:row>71</xdr:row>
      <xdr:rowOff>41293</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22072600" y="12214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168156</xdr:rowOff>
    </xdr:from>
    <xdr:to>
      <xdr:col>116</xdr:col>
      <xdr:colOff>63500</xdr:colOff>
      <xdr:row>76</xdr:row>
      <xdr:rowOff>171442</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flipV="1">
          <a:off x="21323300" y="13026906"/>
          <a:ext cx="838200" cy="174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92237</xdr:rowOff>
    </xdr:from>
    <xdr:ext cx="534377" cy="259045"/>
    <xdr:sp macro="" textlink="">
      <xdr:nvSpPr>
        <xdr:cNvPr id="844" name="繰出金平均値テキスト">
          <a:extLst>
            <a:ext uri="{FF2B5EF4-FFF2-40B4-BE49-F238E27FC236}">
              <a16:creationId xmlns:a16="http://schemas.microsoft.com/office/drawing/2014/main" id="{00000000-0008-0000-0600-00004C030000}"/>
            </a:ext>
          </a:extLst>
        </xdr:cNvPr>
        <xdr:cNvSpPr txBox="1"/>
      </xdr:nvSpPr>
      <xdr:spPr>
        <a:xfrm>
          <a:off x="22212300" y="127795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69360</xdr:rowOff>
    </xdr:from>
    <xdr:to>
      <xdr:col>116</xdr:col>
      <xdr:colOff>114300</xdr:colOff>
      <xdr:row>75</xdr:row>
      <xdr:rowOff>170960</xdr:rowOff>
    </xdr:to>
    <xdr:sp macro="" textlink="">
      <xdr:nvSpPr>
        <xdr:cNvPr id="845" name="フローチャート: 判断 844">
          <a:extLst>
            <a:ext uri="{FF2B5EF4-FFF2-40B4-BE49-F238E27FC236}">
              <a16:creationId xmlns:a16="http://schemas.microsoft.com/office/drawing/2014/main" id="{00000000-0008-0000-0600-00004D030000}"/>
            </a:ext>
          </a:extLst>
        </xdr:cNvPr>
        <xdr:cNvSpPr/>
      </xdr:nvSpPr>
      <xdr:spPr>
        <a:xfrm>
          <a:off x="22110700" y="1292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145176</xdr:rowOff>
    </xdr:from>
    <xdr:to>
      <xdr:col>111</xdr:col>
      <xdr:colOff>177800</xdr:colOff>
      <xdr:row>76</xdr:row>
      <xdr:rowOff>171442</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20434300" y="13175376"/>
          <a:ext cx="889000" cy="26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76381</xdr:rowOff>
    </xdr:from>
    <xdr:to>
      <xdr:col>112</xdr:col>
      <xdr:colOff>38100</xdr:colOff>
      <xdr:row>76</xdr:row>
      <xdr:rowOff>6531</xdr:rowOff>
    </xdr:to>
    <xdr:sp macro="" textlink="">
      <xdr:nvSpPr>
        <xdr:cNvPr id="847" name="フローチャート: 判断 846">
          <a:extLst>
            <a:ext uri="{FF2B5EF4-FFF2-40B4-BE49-F238E27FC236}">
              <a16:creationId xmlns:a16="http://schemas.microsoft.com/office/drawing/2014/main" id="{00000000-0008-0000-0600-00004F030000}"/>
            </a:ext>
          </a:extLst>
        </xdr:cNvPr>
        <xdr:cNvSpPr/>
      </xdr:nvSpPr>
      <xdr:spPr>
        <a:xfrm>
          <a:off x="21272500" y="12935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23058</xdr:rowOff>
    </xdr:from>
    <xdr:ext cx="534377"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21056111" y="12710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120062</xdr:rowOff>
    </xdr:from>
    <xdr:to>
      <xdr:col>107</xdr:col>
      <xdr:colOff>50800</xdr:colOff>
      <xdr:row>76</xdr:row>
      <xdr:rowOff>145176</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19545300" y="13150262"/>
          <a:ext cx="889000" cy="25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73910</xdr:rowOff>
    </xdr:from>
    <xdr:to>
      <xdr:col>107</xdr:col>
      <xdr:colOff>101600</xdr:colOff>
      <xdr:row>76</xdr:row>
      <xdr:rowOff>4060</xdr:rowOff>
    </xdr:to>
    <xdr:sp macro="" textlink="">
      <xdr:nvSpPr>
        <xdr:cNvPr id="850" name="フローチャート: 判断 849">
          <a:extLst>
            <a:ext uri="{FF2B5EF4-FFF2-40B4-BE49-F238E27FC236}">
              <a16:creationId xmlns:a16="http://schemas.microsoft.com/office/drawing/2014/main" id="{00000000-0008-0000-0600-000052030000}"/>
            </a:ext>
          </a:extLst>
        </xdr:cNvPr>
        <xdr:cNvSpPr/>
      </xdr:nvSpPr>
      <xdr:spPr>
        <a:xfrm>
          <a:off x="20383500" y="12932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20587</xdr:rowOff>
    </xdr:from>
    <xdr:ext cx="534377"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20167111" y="12707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96799</xdr:rowOff>
    </xdr:from>
    <xdr:to>
      <xdr:col>102</xdr:col>
      <xdr:colOff>114300</xdr:colOff>
      <xdr:row>76</xdr:row>
      <xdr:rowOff>120062</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18656300" y="13126999"/>
          <a:ext cx="889000" cy="23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103639</xdr:rowOff>
    </xdr:from>
    <xdr:to>
      <xdr:col>102</xdr:col>
      <xdr:colOff>165100</xdr:colOff>
      <xdr:row>76</xdr:row>
      <xdr:rowOff>33790</xdr:rowOff>
    </xdr:to>
    <xdr:sp macro="" textlink="">
      <xdr:nvSpPr>
        <xdr:cNvPr id="853" name="フローチャート: 判断 852">
          <a:extLst>
            <a:ext uri="{FF2B5EF4-FFF2-40B4-BE49-F238E27FC236}">
              <a16:creationId xmlns:a16="http://schemas.microsoft.com/office/drawing/2014/main" id="{00000000-0008-0000-0600-000055030000}"/>
            </a:ext>
          </a:extLst>
        </xdr:cNvPr>
        <xdr:cNvSpPr/>
      </xdr:nvSpPr>
      <xdr:spPr>
        <a:xfrm>
          <a:off x="19494500" y="1296238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50316</xdr:rowOff>
    </xdr:from>
    <xdr:ext cx="534377"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19278111" y="12737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97162</xdr:rowOff>
    </xdr:from>
    <xdr:to>
      <xdr:col>98</xdr:col>
      <xdr:colOff>38100</xdr:colOff>
      <xdr:row>76</xdr:row>
      <xdr:rowOff>27313</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18605500" y="1295591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43839</xdr:rowOff>
    </xdr:from>
    <xdr:ext cx="534377"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18389111" y="12731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117356</xdr:rowOff>
    </xdr:from>
    <xdr:to>
      <xdr:col>116</xdr:col>
      <xdr:colOff>114300</xdr:colOff>
      <xdr:row>76</xdr:row>
      <xdr:rowOff>47506</xdr:rowOff>
    </xdr:to>
    <xdr:sp macro="" textlink="">
      <xdr:nvSpPr>
        <xdr:cNvPr id="862" name="楕円 861">
          <a:extLst>
            <a:ext uri="{FF2B5EF4-FFF2-40B4-BE49-F238E27FC236}">
              <a16:creationId xmlns:a16="http://schemas.microsoft.com/office/drawing/2014/main" id="{00000000-0008-0000-0600-00005E030000}"/>
            </a:ext>
          </a:extLst>
        </xdr:cNvPr>
        <xdr:cNvSpPr/>
      </xdr:nvSpPr>
      <xdr:spPr>
        <a:xfrm>
          <a:off x="22110700" y="12976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95783</xdr:rowOff>
    </xdr:from>
    <xdr:ext cx="534377" cy="259045"/>
    <xdr:sp macro="" textlink="">
      <xdr:nvSpPr>
        <xdr:cNvPr id="863" name="繰出金該当値テキスト">
          <a:extLst>
            <a:ext uri="{FF2B5EF4-FFF2-40B4-BE49-F238E27FC236}">
              <a16:creationId xmlns:a16="http://schemas.microsoft.com/office/drawing/2014/main" id="{00000000-0008-0000-0600-00005F030000}"/>
            </a:ext>
          </a:extLst>
        </xdr:cNvPr>
        <xdr:cNvSpPr txBox="1"/>
      </xdr:nvSpPr>
      <xdr:spPr>
        <a:xfrm>
          <a:off x="22212300" y="12954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120642</xdr:rowOff>
    </xdr:from>
    <xdr:to>
      <xdr:col>112</xdr:col>
      <xdr:colOff>38100</xdr:colOff>
      <xdr:row>77</xdr:row>
      <xdr:rowOff>50792</xdr:rowOff>
    </xdr:to>
    <xdr:sp macro="" textlink="">
      <xdr:nvSpPr>
        <xdr:cNvPr id="864" name="楕円 863">
          <a:extLst>
            <a:ext uri="{FF2B5EF4-FFF2-40B4-BE49-F238E27FC236}">
              <a16:creationId xmlns:a16="http://schemas.microsoft.com/office/drawing/2014/main" id="{00000000-0008-0000-0600-000060030000}"/>
            </a:ext>
          </a:extLst>
        </xdr:cNvPr>
        <xdr:cNvSpPr/>
      </xdr:nvSpPr>
      <xdr:spPr>
        <a:xfrm>
          <a:off x="21272500" y="13150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41919</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1056111" y="13243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94376</xdr:rowOff>
    </xdr:from>
    <xdr:to>
      <xdr:col>107</xdr:col>
      <xdr:colOff>101600</xdr:colOff>
      <xdr:row>77</xdr:row>
      <xdr:rowOff>24526</xdr:rowOff>
    </xdr:to>
    <xdr:sp macro="" textlink="">
      <xdr:nvSpPr>
        <xdr:cNvPr id="866" name="楕円 865">
          <a:extLst>
            <a:ext uri="{FF2B5EF4-FFF2-40B4-BE49-F238E27FC236}">
              <a16:creationId xmlns:a16="http://schemas.microsoft.com/office/drawing/2014/main" id="{00000000-0008-0000-0600-000062030000}"/>
            </a:ext>
          </a:extLst>
        </xdr:cNvPr>
        <xdr:cNvSpPr/>
      </xdr:nvSpPr>
      <xdr:spPr>
        <a:xfrm>
          <a:off x="20383500" y="13124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15653</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0167111" y="13217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69262</xdr:rowOff>
    </xdr:from>
    <xdr:to>
      <xdr:col>102</xdr:col>
      <xdr:colOff>165100</xdr:colOff>
      <xdr:row>76</xdr:row>
      <xdr:rowOff>170862</xdr:rowOff>
    </xdr:to>
    <xdr:sp macro="" textlink="">
      <xdr:nvSpPr>
        <xdr:cNvPr id="868" name="楕円 867">
          <a:extLst>
            <a:ext uri="{FF2B5EF4-FFF2-40B4-BE49-F238E27FC236}">
              <a16:creationId xmlns:a16="http://schemas.microsoft.com/office/drawing/2014/main" id="{00000000-0008-0000-0600-000064030000}"/>
            </a:ext>
          </a:extLst>
        </xdr:cNvPr>
        <xdr:cNvSpPr/>
      </xdr:nvSpPr>
      <xdr:spPr>
        <a:xfrm>
          <a:off x="19494500" y="13099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161989</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9278111" y="13192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45999</xdr:rowOff>
    </xdr:from>
    <xdr:to>
      <xdr:col>98</xdr:col>
      <xdr:colOff>38100</xdr:colOff>
      <xdr:row>76</xdr:row>
      <xdr:rowOff>147599</xdr:rowOff>
    </xdr:to>
    <xdr:sp macro="" textlink="">
      <xdr:nvSpPr>
        <xdr:cNvPr id="870" name="楕円 869">
          <a:extLst>
            <a:ext uri="{FF2B5EF4-FFF2-40B4-BE49-F238E27FC236}">
              <a16:creationId xmlns:a16="http://schemas.microsoft.com/office/drawing/2014/main" id="{00000000-0008-0000-0600-000066030000}"/>
            </a:ext>
          </a:extLst>
        </xdr:cNvPr>
        <xdr:cNvSpPr/>
      </xdr:nvSpPr>
      <xdr:spPr>
        <a:xfrm>
          <a:off x="18605500" y="13076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138726</xdr:rowOff>
    </xdr:from>
    <xdr:ext cx="534377"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8389111" y="13168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2" name="正方形/長方形 871">
          <a:extLst>
            <a:ext uri="{FF2B5EF4-FFF2-40B4-BE49-F238E27FC236}">
              <a16:creationId xmlns:a16="http://schemas.microsoft.com/office/drawing/2014/main" id="{00000000-0008-0000-0600-000068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3" name="正方形/長方形 872">
          <a:extLst>
            <a:ext uri="{FF2B5EF4-FFF2-40B4-BE49-F238E27FC236}">
              <a16:creationId xmlns:a16="http://schemas.microsoft.com/office/drawing/2014/main" id="{00000000-0008-0000-0600-000069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4" name="正方形/長方形 873">
          <a:extLst>
            <a:ext uri="{FF2B5EF4-FFF2-40B4-BE49-F238E27FC236}">
              <a16:creationId xmlns:a16="http://schemas.microsoft.com/office/drawing/2014/main" id="{00000000-0008-0000-0600-00006A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5" name="正方形/長方形 874">
          <a:extLst>
            <a:ext uri="{FF2B5EF4-FFF2-40B4-BE49-F238E27FC236}">
              <a16:creationId xmlns:a16="http://schemas.microsoft.com/office/drawing/2014/main" id="{00000000-0008-0000-0600-00006B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1" name="直線コネクタ 880">
          <a:extLst>
            <a:ext uri="{FF2B5EF4-FFF2-40B4-BE49-F238E27FC236}">
              <a16:creationId xmlns:a16="http://schemas.microsoft.com/office/drawing/2014/main" id="{00000000-0008-0000-0600-000071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2" name="直線コネクタ 881">
          <a:extLst>
            <a:ext uri="{FF2B5EF4-FFF2-40B4-BE49-F238E27FC236}">
              <a16:creationId xmlns:a16="http://schemas.microsoft.com/office/drawing/2014/main" id="{00000000-0008-0000-0600-000072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4" name="直線コネクタ 883">
          <a:extLst>
            <a:ext uri="{FF2B5EF4-FFF2-40B4-BE49-F238E27FC236}">
              <a16:creationId xmlns:a16="http://schemas.microsoft.com/office/drawing/2014/main" id="{00000000-0008-0000-0600-000074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6" name="前年度繰上充用金グラフ枠">
          <a:extLst>
            <a:ext uri="{FF2B5EF4-FFF2-40B4-BE49-F238E27FC236}">
              <a16:creationId xmlns:a16="http://schemas.microsoft.com/office/drawing/2014/main" id="{00000000-0008-0000-0600-000076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7" name="直線コネクタ 886">
          <a:extLst>
            <a:ext uri="{FF2B5EF4-FFF2-40B4-BE49-F238E27FC236}">
              <a16:creationId xmlns:a16="http://schemas.microsoft.com/office/drawing/2014/main" id="{00000000-0008-0000-0600-000077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8" name="前年度繰上充用金最小値テキスト">
          <a:extLst>
            <a:ext uri="{FF2B5EF4-FFF2-40B4-BE49-F238E27FC236}">
              <a16:creationId xmlns:a16="http://schemas.microsoft.com/office/drawing/2014/main" id="{00000000-0008-0000-0600-000078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0" name="前年度繰上充用金最大値テキスト">
          <a:extLst>
            <a:ext uri="{FF2B5EF4-FFF2-40B4-BE49-F238E27FC236}">
              <a16:creationId xmlns:a16="http://schemas.microsoft.com/office/drawing/2014/main" id="{00000000-0008-0000-0600-00007A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3" name="前年度繰上充用金平均値テキスト">
          <a:extLst>
            <a:ext uri="{FF2B5EF4-FFF2-40B4-BE49-F238E27FC236}">
              <a16:creationId xmlns:a16="http://schemas.microsoft.com/office/drawing/2014/main" id="{00000000-0008-0000-0600-00007D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4" name="フローチャート: 判断 893">
          <a:extLst>
            <a:ext uri="{FF2B5EF4-FFF2-40B4-BE49-F238E27FC236}">
              <a16:creationId xmlns:a16="http://schemas.microsoft.com/office/drawing/2014/main" id="{00000000-0008-0000-0600-00007E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6" name="フローチャート: 判断 895">
          <a:extLst>
            <a:ext uri="{FF2B5EF4-FFF2-40B4-BE49-F238E27FC236}">
              <a16:creationId xmlns:a16="http://schemas.microsoft.com/office/drawing/2014/main" id="{00000000-0008-0000-0600-000080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99" name="フローチャート: 判断 898">
          <a:extLst>
            <a:ext uri="{FF2B5EF4-FFF2-40B4-BE49-F238E27FC236}">
              <a16:creationId xmlns:a16="http://schemas.microsoft.com/office/drawing/2014/main" id="{00000000-0008-0000-0600-000083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2" name="フローチャート: 判断 901">
          <a:extLst>
            <a:ext uri="{FF2B5EF4-FFF2-40B4-BE49-F238E27FC236}">
              <a16:creationId xmlns:a16="http://schemas.microsoft.com/office/drawing/2014/main" id="{00000000-0008-0000-0600-000086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4" name="フローチャート: 判断 903">
          <a:extLst>
            <a:ext uri="{FF2B5EF4-FFF2-40B4-BE49-F238E27FC236}">
              <a16:creationId xmlns:a16="http://schemas.microsoft.com/office/drawing/2014/main" id="{00000000-0008-0000-0600-000088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1" name="楕円 910">
          <a:extLst>
            <a:ext uri="{FF2B5EF4-FFF2-40B4-BE49-F238E27FC236}">
              <a16:creationId xmlns:a16="http://schemas.microsoft.com/office/drawing/2014/main" id="{00000000-0008-0000-0600-00008F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2" name="前年度繰上充用金該当値テキスト">
          <a:extLst>
            <a:ext uri="{FF2B5EF4-FFF2-40B4-BE49-F238E27FC236}">
              <a16:creationId xmlns:a16="http://schemas.microsoft.com/office/drawing/2014/main" id="{00000000-0008-0000-0600-000090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3" name="楕円 912">
          <a:extLst>
            <a:ext uri="{FF2B5EF4-FFF2-40B4-BE49-F238E27FC236}">
              <a16:creationId xmlns:a16="http://schemas.microsoft.com/office/drawing/2014/main" id="{00000000-0008-0000-0600-000091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5" name="楕円 914">
          <a:extLst>
            <a:ext uri="{FF2B5EF4-FFF2-40B4-BE49-F238E27FC236}">
              <a16:creationId xmlns:a16="http://schemas.microsoft.com/office/drawing/2014/main" id="{00000000-0008-0000-0600-000093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7" name="楕円 916">
          <a:extLst>
            <a:ext uri="{FF2B5EF4-FFF2-40B4-BE49-F238E27FC236}">
              <a16:creationId xmlns:a16="http://schemas.microsoft.com/office/drawing/2014/main" id="{00000000-0008-0000-0600-000095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9" name="楕円 918">
          <a:extLst>
            <a:ext uri="{FF2B5EF4-FFF2-40B4-BE49-F238E27FC236}">
              <a16:creationId xmlns:a16="http://schemas.microsoft.com/office/drawing/2014/main" id="{00000000-0008-0000-0600-000097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1" name="正方形/長方形 920">
          <a:extLst>
            <a:ext uri="{FF2B5EF4-FFF2-40B4-BE49-F238E27FC236}">
              <a16:creationId xmlns:a16="http://schemas.microsoft.com/office/drawing/2014/main" id="{00000000-0008-0000-0600-000099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2" name="正方形/長方形 921">
          <a:extLst>
            <a:ext uri="{FF2B5EF4-FFF2-40B4-BE49-F238E27FC236}">
              <a16:creationId xmlns:a16="http://schemas.microsoft.com/office/drawing/2014/main" id="{00000000-0008-0000-0600-00009A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物件費においては、</a:t>
          </a:r>
          <a:r>
            <a:rPr kumimoji="1" lang="en-US" altLang="ja-JP" sz="1100">
              <a:solidFill>
                <a:schemeClr val="dk1"/>
              </a:solidFill>
              <a:effectLst/>
              <a:latin typeface="+mn-lt"/>
              <a:ea typeface="+mn-ea"/>
              <a:cs typeface="+mn-cs"/>
            </a:rPr>
            <a:t>KIN</a:t>
          </a:r>
          <a:r>
            <a:rPr kumimoji="1" lang="ja-JP" altLang="ja-JP" sz="1100">
              <a:solidFill>
                <a:schemeClr val="dk1"/>
              </a:solidFill>
              <a:effectLst/>
              <a:latin typeface="+mn-lt"/>
              <a:ea typeface="+mn-ea"/>
              <a:cs typeface="+mn-cs"/>
            </a:rPr>
            <a:t>サンライズビーチ海浜公園の備品購入と指定管理委託料、複合庁舎建設に向けた基本計画の策定、多目的屋内運動場の備品購入、また物価高騰に伴う学校給食賄材料費の増が主な要因となっている。</a:t>
          </a:r>
          <a:endParaRPr lang="ja-JP" altLang="ja-JP" sz="1400">
            <a:effectLst/>
          </a:endParaRPr>
        </a:p>
        <a:p>
          <a:r>
            <a:rPr kumimoji="1" lang="ja-JP" altLang="ja-JP" sz="1100">
              <a:solidFill>
                <a:schemeClr val="dk1"/>
              </a:solidFill>
              <a:effectLst/>
              <a:latin typeface="+mn-lt"/>
              <a:ea typeface="+mn-ea"/>
              <a:cs typeface="+mn-cs"/>
            </a:rPr>
            <a:t>扶助費においては、令和３年度から減少しているが、主に新型コロナ対策としての子育て世帯への臨時特別給付金や住民税非課税世帯等に対する臨時特別給付金の事業費減が主な要因となっている。</a:t>
          </a:r>
          <a:endParaRPr lang="ja-JP" altLang="ja-JP" sz="1400">
            <a:effectLst/>
          </a:endParaRPr>
        </a:p>
        <a:p>
          <a:r>
            <a:rPr kumimoji="1" lang="ja-JP" altLang="ja-JP" sz="1100">
              <a:solidFill>
                <a:schemeClr val="dk1"/>
              </a:solidFill>
              <a:effectLst/>
              <a:latin typeface="+mn-lt"/>
              <a:ea typeface="+mn-ea"/>
              <a:cs typeface="+mn-cs"/>
            </a:rPr>
            <a:t>補助費等においては、私立認定こども園建設に係る保育所等整備交付金や水道設備の改修等に係る水道事業会計への繰出などの影響により増加している。</a:t>
          </a:r>
          <a:endParaRPr lang="ja-JP" altLang="ja-JP" sz="1400">
            <a:effectLst/>
          </a:endParaRPr>
        </a:p>
        <a:p>
          <a:r>
            <a:rPr kumimoji="1" lang="ja-JP" altLang="ja-JP" sz="1100">
              <a:solidFill>
                <a:schemeClr val="dk1"/>
              </a:solidFill>
              <a:effectLst/>
              <a:latin typeface="+mn-lt"/>
              <a:ea typeface="+mn-ea"/>
              <a:cs typeface="+mn-cs"/>
            </a:rPr>
            <a:t>普通建設事業においては、多目的屋内運動場の整備、中学校屋内運動場の建替え等の新規整備により増となっている。</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沖縄県金武町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11,451
11,306
37.84
13,226,175
12,943,897
121,071
3,970,593
3,913,331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101219</xdr:rowOff>
    </xdr:from>
    <xdr:to>
      <xdr:col>24</xdr:col>
      <xdr:colOff>62865</xdr:colOff>
      <xdr:row>38</xdr:row>
      <xdr:rowOff>162560</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416169"/>
          <a:ext cx="1270" cy="12614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166387</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681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162560</xdr:rowOff>
    </xdr:from>
    <xdr:to>
      <xdr:col>24</xdr:col>
      <xdr:colOff>152400</xdr:colOff>
      <xdr:row>38</xdr:row>
      <xdr:rowOff>162560</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677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47896</xdr:rowOff>
    </xdr:from>
    <xdr:ext cx="534377"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191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10,902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101219</xdr:rowOff>
    </xdr:from>
    <xdr:to>
      <xdr:col>24</xdr:col>
      <xdr:colOff>152400</xdr:colOff>
      <xdr:row>31</xdr:row>
      <xdr:rowOff>101219</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416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31</xdr:row>
      <xdr:rowOff>133985</xdr:rowOff>
    </xdr:from>
    <xdr:to>
      <xdr:col>24</xdr:col>
      <xdr:colOff>63500</xdr:colOff>
      <xdr:row>32</xdr:row>
      <xdr:rowOff>23685</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5448935"/>
          <a:ext cx="838200" cy="61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123143</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1238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144716</xdr:rowOff>
    </xdr:from>
    <xdr:to>
      <xdr:col>24</xdr:col>
      <xdr:colOff>114300</xdr:colOff>
      <xdr:row>36</xdr:row>
      <xdr:rowOff>74866</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145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23685</xdr:rowOff>
    </xdr:from>
    <xdr:to>
      <xdr:col>19</xdr:col>
      <xdr:colOff>177800</xdr:colOff>
      <xdr:row>32</xdr:row>
      <xdr:rowOff>23876</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5510085"/>
          <a:ext cx="889000" cy="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12509</xdr:rowOff>
    </xdr:from>
    <xdr:to>
      <xdr:col>20</xdr:col>
      <xdr:colOff>38100</xdr:colOff>
      <xdr:row>36</xdr:row>
      <xdr:rowOff>114109</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184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105236</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62774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31</xdr:row>
      <xdr:rowOff>93218</xdr:rowOff>
    </xdr:from>
    <xdr:to>
      <xdr:col>15</xdr:col>
      <xdr:colOff>50800</xdr:colOff>
      <xdr:row>32</xdr:row>
      <xdr:rowOff>23876</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5408168"/>
          <a:ext cx="889000" cy="102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12128</xdr:rowOff>
    </xdr:from>
    <xdr:to>
      <xdr:col>15</xdr:col>
      <xdr:colOff>101600</xdr:colOff>
      <xdr:row>36</xdr:row>
      <xdr:rowOff>113728</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184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104855</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6277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31</xdr:row>
      <xdr:rowOff>93218</xdr:rowOff>
    </xdr:from>
    <xdr:to>
      <xdr:col>10</xdr:col>
      <xdr:colOff>114300</xdr:colOff>
      <xdr:row>31</xdr:row>
      <xdr:rowOff>123698</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flipV="1">
          <a:off x="1130300" y="5408168"/>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81090</xdr:rowOff>
    </xdr:from>
    <xdr:to>
      <xdr:col>10</xdr:col>
      <xdr:colOff>165100</xdr:colOff>
      <xdr:row>36</xdr:row>
      <xdr:rowOff>11240</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081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2367</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6174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116141</xdr:rowOff>
    </xdr:from>
    <xdr:to>
      <xdr:col>6</xdr:col>
      <xdr:colOff>38100</xdr:colOff>
      <xdr:row>36</xdr:row>
      <xdr:rowOff>46291</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116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37418</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62096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31</xdr:row>
      <xdr:rowOff>83185</xdr:rowOff>
    </xdr:from>
    <xdr:to>
      <xdr:col>24</xdr:col>
      <xdr:colOff>114300</xdr:colOff>
      <xdr:row>32</xdr:row>
      <xdr:rowOff>13335</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5398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3446</xdr:rowOff>
    </xdr:from>
    <xdr:ext cx="534377"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318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31</xdr:row>
      <xdr:rowOff>144335</xdr:rowOff>
    </xdr:from>
    <xdr:to>
      <xdr:col>20</xdr:col>
      <xdr:colOff>38100</xdr:colOff>
      <xdr:row>32</xdr:row>
      <xdr:rowOff>74485</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5459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30</xdr:row>
      <xdr:rowOff>91012</xdr:rowOff>
    </xdr:from>
    <xdr:ext cx="534377"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30111" y="5234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31</xdr:row>
      <xdr:rowOff>144526</xdr:rowOff>
    </xdr:from>
    <xdr:to>
      <xdr:col>15</xdr:col>
      <xdr:colOff>101600</xdr:colOff>
      <xdr:row>32</xdr:row>
      <xdr:rowOff>74676</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5459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30</xdr:row>
      <xdr:rowOff>91203</xdr:rowOff>
    </xdr:from>
    <xdr:ext cx="534377"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41111" y="5234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31</xdr:row>
      <xdr:rowOff>42418</xdr:rowOff>
    </xdr:from>
    <xdr:to>
      <xdr:col>10</xdr:col>
      <xdr:colOff>165100</xdr:colOff>
      <xdr:row>31</xdr:row>
      <xdr:rowOff>144018</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5357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29</xdr:row>
      <xdr:rowOff>160545</xdr:rowOff>
    </xdr:from>
    <xdr:ext cx="534377"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52111" y="5132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31</xdr:row>
      <xdr:rowOff>72898</xdr:rowOff>
    </xdr:from>
    <xdr:to>
      <xdr:col>6</xdr:col>
      <xdr:colOff>38100</xdr:colOff>
      <xdr:row>32</xdr:row>
      <xdr:rowOff>3048</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5387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30</xdr:row>
      <xdr:rowOff>19575</xdr:rowOff>
    </xdr:from>
    <xdr:ext cx="534377"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63111" y="5163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98,321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id="{00000000-0008-0000-07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25452</xdr:rowOff>
    </xdr:from>
    <xdr:to>
      <xdr:col>24</xdr:col>
      <xdr:colOff>62865</xdr:colOff>
      <xdr:row>58</xdr:row>
      <xdr:rowOff>93249</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4633595" y="8597952"/>
          <a:ext cx="1270" cy="14393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97076</xdr:rowOff>
    </xdr:from>
    <xdr:ext cx="534377" cy="259045"/>
    <xdr:sp macro="" textlink="">
      <xdr:nvSpPr>
        <xdr:cNvPr id="116" name="総務費最小値テキスト">
          <a:extLst>
            <a:ext uri="{FF2B5EF4-FFF2-40B4-BE49-F238E27FC236}">
              <a16:creationId xmlns:a16="http://schemas.microsoft.com/office/drawing/2014/main" id="{00000000-0008-0000-0700-000074000000}"/>
            </a:ext>
          </a:extLst>
        </xdr:cNvPr>
        <xdr:cNvSpPr txBox="1"/>
      </xdr:nvSpPr>
      <xdr:spPr>
        <a:xfrm>
          <a:off x="4686300" y="10041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93249</xdr:rowOff>
    </xdr:from>
    <xdr:to>
      <xdr:col>24</xdr:col>
      <xdr:colOff>152400</xdr:colOff>
      <xdr:row>58</xdr:row>
      <xdr:rowOff>93249</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100373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143579</xdr:rowOff>
    </xdr:from>
    <xdr:ext cx="599010" cy="259045"/>
    <xdr:sp macro="" textlink="">
      <xdr:nvSpPr>
        <xdr:cNvPr id="118" name="総務費最大値テキスト">
          <a:extLst>
            <a:ext uri="{FF2B5EF4-FFF2-40B4-BE49-F238E27FC236}">
              <a16:creationId xmlns:a16="http://schemas.microsoft.com/office/drawing/2014/main" id="{00000000-0008-0000-0700-000076000000}"/>
            </a:ext>
          </a:extLst>
        </xdr:cNvPr>
        <xdr:cNvSpPr txBox="1"/>
      </xdr:nvSpPr>
      <xdr:spPr>
        <a:xfrm>
          <a:off x="4686300" y="83731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494,984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25452</xdr:rowOff>
    </xdr:from>
    <xdr:to>
      <xdr:col>24</xdr:col>
      <xdr:colOff>152400</xdr:colOff>
      <xdr:row>50</xdr:row>
      <xdr:rowOff>25452</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8597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123845</xdr:rowOff>
    </xdr:from>
    <xdr:to>
      <xdr:col>24</xdr:col>
      <xdr:colOff>63500</xdr:colOff>
      <xdr:row>55</xdr:row>
      <xdr:rowOff>18169</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3797300" y="9382145"/>
          <a:ext cx="838200" cy="65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84691</xdr:rowOff>
    </xdr:from>
    <xdr:ext cx="599010" cy="259045"/>
    <xdr:sp macro="" textlink="">
      <xdr:nvSpPr>
        <xdr:cNvPr id="121" name="総務費平均値テキスト">
          <a:extLst>
            <a:ext uri="{FF2B5EF4-FFF2-40B4-BE49-F238E27FC236}">
              <a16:creationId xmlns:a16="http://schemas.microsoft.com/office/drawing/2014/main" id="{00000000-0008-0000-0700-000079000000}"/>
            </a:ext>
          </a:extLst>
        </xdr:cNvPr>
        <xdr:cNvSpPr txBox="1"/>
      </xdr:nvSpPr>
      <xdr:spPr>
        <a:xfrm>
          <a:off x="4686300" y="968589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106264</xdr:rowOff>
    </xdr:from>
    <xdr:to>
      <xdr:col>24</xdr:col>
      <xdr:colOff>114300</xdr:colOff>
      <xdr:row>57</xdr:row>
      <xdr:rowOff>36414</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4584700" y="9707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53</xdr:row>
      <xdr:rowOff>103212</xdr:rowOff>
    </xdr:from>
    <xdr:to>
      <xdr:col>19</xdr:col>
      <xdr:colOff>177800</xdr:colOff>
      <xdr:row>54</xdr:row>
      <xdr:rowOff>123845</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a:off x="2908300" y="9190062"/>
          <a:ext cx="889000" cy="192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100807</xdr:rowOff>
    </xdr:from>
    <xdr:to>
      <xdr:col>20</xdr:col>
      <xdr:colOff>38100</xdr:colOff>
      <xdr:row>57</xdr:row>
      <xdr:rowOff>30957</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3746500" y="9702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22084</xdr:rowOff>
    </xdr:from>
    <xdr:ext cx="599010"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3497795" y="97947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53</xdr:row>
      <xdr:rowOff>103212</xdr:rowOff>
    </xdr:from>
    <xdr:to>
      <xdr:col>15</xdr:col>
      <xdr:colOff>50800</xdr:colOff>
      <xdr:row>55</xdr:row>
      <xdr:rowOff>100590</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flipV="1">
          <a:off x="2019300" y="9190062"/>
          <a:ext cx="889000" cy="340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54</xdr:row>
      <xdr:rowOff>155400</xdr:rowOff>
    </xdr:from>
    <xdr:to>
      <xdr:col>15</xdr:col>
      <xdr:colOff>101600</xdr:colOff>
      <xdr:row>55</xdr:row>
      <xdr:rowOff>85550</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2857500" y="941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76677</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2608795" y="95064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100590</xdr:rowOff>
    </xdr:from>
    <xdr:to>
      <xdr:col>10</xdr:col>
      <xdr:colOff>114300</xdr:colOff>
      <xdr:row>55</xdr:row>
      <xdr:rowOff>168373</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flipV="1">
          <a:off x="1130300" y="9530340"/>
          <a:ext cx="889000" cy="67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159570</xdr:rowOff>
    </xdr:from>
    <xdr:to>
      <xdr:col>10</xdr:col>
      <xdr:colOff>165100</xdr:colOff>
      <xdr:row>57</xdr:row>
      <xdr:rowOff>89720</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968500" y="9760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80847</xdr:rowOff>
    </xdr:from>
    <xdr:ext cx="59901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719795" y="98534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20634</xdr:rowOff>
    </xdr:from>
    <xdr:to>
      <xdr:col>6</xdr:col>
      <xdr:colOff>38100</xdr:colOff>
      <xdr:row>57</xdr:row>
      <xdr:rowOff>122234</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079500" y="9793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113361</xdr:rowOff>
    </xdr:from>
    <xdr:ext cx="59901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830795" y="98860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138819</xdr:rowOff>
    </xdr:from>
    <xdr:to>
      <xdr:col>24</xdr:col>
      <xdr:colOff>114300</xdr:colOff>
      <xdr:row>55</xdr:row>
      <xdr:rowOff>68969</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4584700" y="9397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161696</xdr:rowOff>
    </xdr:from>
    <xdr:ext cx="599010" cy="259045"/>
    <xdr:sp macro="" textlink="">
      <xdr:nvSpPr>
        <xdr:cNvPr id="140" name="総務費該当値テキスト">
          <a:extLst>
            <a:ext uri="{FF2B5EF4-FFF2-40B4-BE49-F238E27FC236}">
              <a16:creationId xmlns:a16="http://schemas.microsoft.com/office/drawing/2014/main" id="{00000000-0008-0000-0700-00008C000000}"/>
            </a:ext>
          </a:extLst>
        </xdr:cNvPr>
        <xdr:cNvSpPr txBox="1"/>
      </xdr:nvSpPr>
      <xdr:spPr>
        <a:xfrm>
          <a:off x="4686300" y="92485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234,714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73045</xdr:rowOff>
    </xdr:from>
    <xdr:to>
      <xdr:col>20</xdr:col>
      <xdr:colOff>38100</xdr:colOff>
      <xdr:row>55</xdr:row>
      <xdr:rowOff>3195</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3746500" y="9331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53</xdr:row>
      <xdr:rowOff>19722</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3497795" y="91065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53</xdr:row>
      <xdr:rowOff>52412</xdr:rowOff>
    </xdr:from>
    <xdr:to>
      <xdr:col>15</xdr:col>
      <xdr:colOff>101600</xdr:colOff>
      <xdr:row>53</xdr:row>
      <xdr:rowOff>154012</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2857500" y="9139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51</xdr:row>
      <xdr:rowOff>170539</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2608795" y="89144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49790</xdr:rowOff>
    </xdr:from>
    <xdr:to>
      <xdr:col>10</xdr:col>
      <xdr:colOff>165100</xdr:colOff>
      <xdr:row>55</xdr:row>
      <xdr:rowOff>151390</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968500" y="9479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53</xdr:row>
      <xdr:rowOff>167917</xdr:rowOff>
    </xdr:from>
    <xdr:ext cx="599010"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1719795" y="92547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117573</xdr:rowOff>
    </xdr:from>
    <xdr:to>
      <xdr:col>6</xdr:col>
      <xdr:colOff>38100</xdr:colOff>
      <xdr:row>56</xdr:row>
      <xdr:rowOff>47723</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079500" y="9547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54</xdr:row>
      <xdr:rowOff>64250</xdr:rowOff>
    </xdr:from>
    <xdr:ext cx="599010"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830795" y="93225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265,276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a16="http://schemas.microsoft.com/office/drawing/2014/main" id="{00000000-0008-0000-07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143990</xdr:rowOff>
    </xdr:from>
    <xdr:to>
      <xdr:col>24</xdr:col>
      <xdr:colOff>62865</xdr:colOff>
      <xdr:row>78</xdr:row>
      <xdr:rowOff>11257</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4633595" y="11974040"/>
          <a:ext cx="1270" cy="14103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15084</xdr:rowOff>
    </xdr:from>
    <xdr:ext cx="599010" cy="259045"/>
    <xdr:sp macro="" textlink="">
      <xdr:nvSpPr>
        <xdr:cNvPr id="174" name="民生費最小値テキスト">
          <a:extLst>
            <a:ext uri="{FF2B5EF4-FFF2-40B4-BE49-F238E27FC236}">
              <a16:creationId xmlns:a16="http://schemas.microsoft.com/office/drawing/2014/main" id="{00000000-0008-0000-0700-0000AE000000}"/>
            </a:ext>
          </a:extLst>
        </xdr:cNvPr>
        <xdr:cNvSpPr txBox="1"/>
      </xdr:nvSpPr>
      <xdr:spPr>
        <a:xfrm>
          <a:off x="4686300" y="133881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126,856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11257</xdr:rowOff>
    </xdr:from>
    <xdr:to>
      <xdr:col>24</xdr:col>
      <xdr:colOff>152400</xdr:colOff>
      <xdr:row>78</xdr:row>
      <xdr:rowOff>11257</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3384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90667</xdr:rowOff>
    </xdr:from>
    <xdr:ext cx="599010" cy="259045"/>
    <xdr:sp macro="" textlink="">
      <xdr:nvSpPr>
        <xdr:cNvPr id="176" name="民生費最大値テキスト">
          <a:extLst>
            <a:ext uri="{FF2B5EF4-FFF2-40B4-BE49-F238E27FC236}">
              <a16:creationId xmlns:a16="http://schemas.microsoft.com/office/drawing/2014/main" id="{00000000-0008-0000-0700-0000B0000000}"/>
            </a:ext>
          </a:extLst>
        </xdr:cNvPr>
        <xdr:cNvSpPr txBox="1"/>
      </xdr:nvSpPr>
      <xdr:spPr>
        <a:xfrm>
          <a:off x="4686300" y="117492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311,937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143990</xdr:rowOff>
    </xdr:from>
    <xdr:to>
      <xdr:col>24</xdr:col>
      <xdr:colOff>152400</xdr:colOff>
      <xdr:row>69</xdr:row>
      <xdr:rowOff>143990</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1974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69</xdr:row>
      <xdr:rowOff>143990</xdr:rowOff>
    </xdr:from>
    <xdr:to>
      <xdr:col>24</xdr:col>
      <xdr:colOff>63500</xdr:colOff>
      <xdr:row>70</xdr:row>
      <xdr:rowOff>100625</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3797300" y="11974040"/>
          <a:ext cx="838200" cy="128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12623</xdr:rowOff>
    </xdr:from>
    <xdr:ext cx="599010" cy="259045"/>
    <xdr:sp macro="" textlink="">
      <xdr:nvSpPr>
        <xdr:cNvPr id="179" name="民生費平均値テキスト">
          <a:extLst>
            <a:ext uri="{FF2B5EF4-FFF2-40B4-BE49-F238E27FC236}">
              <a16:creationId xmlns:a16="http://schemas.microsoft.com/office/drawing/2014/main" id="{00000000-0008-0000-0700-0000B3000000}"/>
            </a:ext>
          </a:extLst>
        </xdr:cNvPr>
        <xdr:cNvSpPr txBox="1"/>
      </xdr:nvSpPr>
      <xdr:spPr>
        <a:xfrm>
          <a:off x="4686300" y="1287137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184,679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34196</xdr:rowOff>
    </xdr:from>
    <xdr:to>
      <xdr:col>24</xdr:col>
      <xdr:colOff>114300</xdr:colOff>
      <xdr:row>75</xdr:row>
      <xdr:rowOff>135796</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4584700" y="12892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70</xdr:row>
      <xdr:rowOff>100625</xdr:rowOff>
    </xdr:from>
    <xdr:to>
      <xdr:col>19</xdr:col>
      <xdr:colOff>177800</xdr:colOff>
      <xdr:row>71</xdr:row>
      <xdr:rowOff>82840</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2908300" y="12102125"/>
          <a:ext cx="889000" cy="153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155780</xdr:rowOff>
    </xdr:from>
    <xdr:to>
      <xdr:col>20</xdr:col>
      <xdr:colOff>38100</xdr:colOff>
      <xdr:row>75</xdr:row>
      <xdr:rowOff>85930</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3746500" y="12843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77057</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3497795" y="129358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71</xdr:row>
      <xdr:rowOff>82840</xdr:rowOff>
    </xdr:from>
    <xdr:to>
      <xdr:col>15</xdr:col>
      <xdr:colOff>50800</xdr:colOff>
      <xdr:row>71</xdr:row>
      <xdr:rowOff>120726</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2019300" y="12255790"/>
          <a:ext cx="889000" cy="37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8227</xdr:rowOff>
    </xdr:from>
    <xdr:to>
      <xdr:col>15</xdr:col>
      <xdr:colOff>101600</xdr:colOff>
      <xdr:row>76</xdr:row>
      <xdr:rowOff>109827</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2857500" y="13038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100954</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608795" y="131311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71</xdr:row>
      <xdr:rowOff>120726</xdr:rowOff>
    </xdr:from>
    <xdr:to>
      <xdr:col>10</xdr:col>
      <xdr:colOff>114300</xdr:colOff>
      <xdr:row>72</xdr:row>
      <xdr:rowOff>11974</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flipV="1">
          <a:off x="1130300" y="12293676"/>
          <a:ext cx="889000" cy="62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75222</xdr:rowOff>
    </xdr:from>
    <xdr:to>
      <xdr:col>10</xdr:col>
      <xdr:colOff>165100</xdr:colOff>
      <xdr:row>77</xdr:row>
      <xdr:rowOff>5372</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968500" y="13105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167949</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719795" y="131981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117049</xdr:rowOff>
    </xdr:from>
    <xdr:to>
      <xdr:col>6</xdr:col>
      <xdr:colOff>38100</xdr:colOff>
      <xdr:row>77</xdr:row>
      <xdr:rowOff>47199</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079500" y="13147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38326</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830795" y="132399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69</xdr:row>
      <xdr:rowOff>93190</xdr:rowOff>
    </xdr:from>
    <xdr:to>
      <xdr:col>24</xdr:col>
      <xdr:colOff>114300</xdr:colOff>
      <xdr:row>70</xdr:row>
      <xdr:rowOff>23340</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4584700" y="11923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69</xdr:row>
      <xdr:rowOff>46217</xdr:rowOff>
    </xdr:from>
    <xdr:ext cx="599010" cy="259045"/>
    <xdr:sp macro="" textlink="">
      <xdr:nvSpPr>
        <xdr:cNvPr id="198" name="民生費該当値テキスト">
          <a:extLst>
            <a:ext uri="{FF2B5EF4-FFF2-40B4-BE49-F238E27FC236}">
              <a16:creationId xmlns:a16="http://schemas.microsoft.com/office/drawing/2014/main" id="{00000000-0008-0000-0700-0000C6000000}"/>
            </a:ext>
          </a:extLst>
        </xdr:cNvPr>
        <xdr:cNvSpPr txBox="1"/>
      </xdr:nvSpPr>
      <xdr:spPr>
        <a:xfrm>
          <a:off x="4686300" y="118762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311,937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70</xdr:row>
      <xdr:rowOff>49825</xdr:rowOff>
    </xdr:from>
    <xdr:to>
      <xdr:col>20</xdr:col>
      <xdr:colOff>38100</xdr:colOff>
      <xdr:row>70</xdr:row>
      <xdr:rowOff>151425</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3746500" y="12051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68</xdr:row>
      <xdr:rowOff>167952</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3497795" y="118265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71</xdr:row>
      <xdr:rowOff>32040</xdr:rowOff>
    </xdr:from>
    <xdr:to>
      <xdr:col>15</xdr:col>
      <xdr:colOff>101600</xdr:colOff>
      <xdr:row>71</xdr:row>
      <xdr:rowOff>133640</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2857500" y="12204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69</xdr:row>
      <xdr:rowOff>150167</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2608795" y="119802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71</xdr:row>
      <xdr:rowOff>69926</xdr:rowOff>
    </xdr:from>
    <xdr:to>
      <xdr:col>10</xdr:col>
      <xdr:colOff>165100</xdr:colOff>
      <xdr:row>72</xdr:row>
      <xdr:rowOff>76</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968500" y="12242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70</xdr:row>
      <xdr:rowOff>16603</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1719795" y="120181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71</xdr:row>
      <xdr:rowOff>132624</xdr:rowOff>
    </xdr:from>
    <xdr:to>
      <xdr:col>6</xdr:col>
      <xdr:colOff>38100</xdr:colOff>
      <xdr:row>72</xdr:row>
      <xdr:rowOff>62774</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079500" y="12305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70</xdr:row>
      <xdr:rowOff>79301</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830795" y="120808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衛生費グラフ枠">
          <a:extLst>
            <a:ext uri="{FF2B5EF4-FFF2-40B4-BE49-F238E27FC236}">
              <a16:creationId xmlns:a16="http://schemas.microsoft.com/office/drawing/2014/main" id="{00000000-0008-0000-0700-0000E3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22278</xdr:rowOff>
    </xdr:from>
    <xdr:to>
      <xdr:col>24</xdr:col>
      <xdr:colOff>62865</xdr:colOff>
      <xdr:row>98</xdr:row>
      <xdr:rowOff>212</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flipV="1">
          <a:off x="4633595" y="15624228"/>
          <a:ext cx="1270" cy="11780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4039</xdr:rowOff>
    </xdr:from>
    <xdr:ext cx="534377" cy="259045"/>
    <xdr:sp macro="" textlink="">
      <xdr:nvSpPr>
        <xdr:cNvPr id="229" name="衛生費最小値テキスト">
          <a:extLst>
            <a:ext uri="{FF2B5EF4-FFF2-40B4-BE49-F238E27FC236}">
              <a16:creationId xmlns:a16="http://schemas.microsoft.com/office/drawing/2014/main" id="{00000000-0008-0000-0700-0000E5000000}"/>
            </a:ext>
          </a:extLst>
        </xdr:cNvPr>
        <xdr:cNvSpPr txBox="1"/>
      </xdr:nvSpPr>
      <xdr:spPr>
        <a:xfrm>
          <a:off x="4686300" y="16806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212</xdr:rowOff>
    </xdr:from>
    <xdr:to>
      <xdr:col>24</xdr:col>
      <xdr:colOff>152400</xdr:colOff>
      <xdr:row>98</xdr:row>
      <xdr:rowOff>212</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4546600" y="16802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140405</xdr:rowOff>
    </xdr:from>
    <xdr:ext cx="599010" cy="259045"/>
    <xdr:sp macro="" textlink="">
      <xdr:nvSpPr>
        <xdr:cNvPr id="231" name="衛生費最大値テキスト">
          <a:extLst>
            <a:ext uri="{FF2B5EF4-FFF2-40B4-BE49-F238E27FC236}">
              <a16:creationId xmlns:a16="http://schemas.microsoft.com/office/drawing/2014/main" id="{00000000-0008-0000-0700-0000E7000000}"/>
            </a:ext>
          </a:extLst>
        </xdr:cNvPr>
        <xdr:cNvSpPr txBox="1"/>
      </xdr:nvSpPr>
      <xdr:spPr>
        <a:xfrm>
          <a:off x="4686300" y="153994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288,183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22278</xdr:rowOff>
    </xdr:from>
    <xdr:to>
      <xdr:col>24</xdr:col>
      <xdr:colOff>152400</xdr:colOff>
      <xdr:row>91</xdr:row>
      <xdr:rowOff>22278</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5624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50349</xdr:rowOff>
    </xdr:from>
    <xdr:to>
      <xdr:col>24</xdr:col>
      <xdr:colOff>63500</xdr:colOff>
      <xdr:row>97</xdr:row>
      <xdr:rowOff>71417</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flipV="1">
          <a:off x="3797300" y="16680999"/>
          <a:ext cx="838200" cy="21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138340</xdr:rowOff>
    </xdr:from>
    <xdr:ext cx="534377" cy="259045"/>
    <xdr:sp macro="" textlink="">
      <xdr:nvSpPr>
        <xdr:cNvPr id="234" name="衛生費平均値テキスト">
          <a:extLst>
            <a:ext uri="{FF2B5EF4-FFF2-40B4-BE49-F238E27FC236}">
              <a16:creationId xmlns:a16="http://schemas.microsoft.com/office/drawing/2014/main" id="{00000000-0008-0000-0700-0000EA000000}"/>
            </a:ext>
          </a:extLst>
        </xdr:cNvPr>
        <xdr:cNvSpPr txBox="1"/>
      </xdr:nvSpPr>
      <xdr:spPr>
        <a:xfrm>
          <a:off x="4686300" y="164260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115463</xdr:rowOff>
    </xdr:from>
    <xdr:to>
      <xdr:col>24</xdr:col>
      <xdr:colOff>114300</xdr:colOff>
      <xdr:row>97</xdr:row>
      <xdr:rowOff>45613</xdr:rowOff>
    </xdr:to>
    <xdr:sp macro="" textlink="">
      <xdr:nvSpPr>
        <xdr:cNvPr id="235" name="フローチャート: 判断 234">
          <a:extLst>
            <a:ext uri="{FF2B5EF4-FFF2-40B4-BE49-F238E27FC236}">
              <a16:creationId xmlns:a16="http://schemas.microsoft.com/office/drawing/2014/main" id="{00000000-0008-0000-0700-0000EB000000}"/>
            </a:ext>
          </a:extLst>
        </xdr:cNvPr>
        <xdr:cNvSpPr/>
      </xdr:nvSpPr>
      <xdr:spPr>
        <a:xfrm>
          <a:off x="4584700" y="16574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71417</xdr:rowOff>
    </xdr:from>
    <xdr:to>
      <xdr:col>19</xdr:col>
      <xdr:colOff>177800</xdr:colOff>
      <xdr:row>97</xdr:row>
      <xdr:rowOff>91269</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flipV="1">
          <a:off x="2908300" y="16702067"/>
          <a:ext cx="889000" cy="19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121041</xdr:rowOff>
    </xdr:from>
    <xdr:to>
      <xdr:col>20</xdr:col>
      <xdr:colOff>38100</xdr:colOff>
      <xdr:row>97</xdr:row>
      <xdr:rowOff>51191</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3746500" y="16580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67718</xdr:rowOff>
    </xdr:from>
    <xdr:ext cx="534377" cy="259045"/>
    <xdr:sp macro="" textlink="">
      <xdr:nvSpPr>
        <xdr:cNvPr id="238" name="テキスト ボックス 237">
          <a:extLst>
            <a:ext uri="{FF2B5EF4-FFF2-40B4-BE49-F238E27FC236}">
              <a16:creationId xmlns:a16="http://schemas.microsoft.com/office/drawing/2014/main" id="{00000000-0008-0000-0700-0000EE000000}"/>
            </a:ext>
          </a:extLst>
        </xdr:cNvPr>
        <xdr:cNvSpPr txBox="1"/>
      </xdr:nvSpPr>
      <xdr:spPr>
        <a:xfrm>
          <a:off x="3530111" y="16355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91269</xdr:rowOff>
    </xdr:from>
    <xdr:to>
      <xdr:col>15</xdr:col>
      <xdr:colOff>50800</xdr:colOff>
      <xdr:row>97</xdr:row>
      <xdr:rowOff>128694</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flipV="1">
          <a:off x="2019300" y="16721919"/>
          <a:ext cx="889000" cy="37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153064</xdr:rowOff>
    </xdr:from>
    <xdr:to>
      <xdr:col>15</xdr:col>
      <xdr:colOff>101600</xdr:colOff>
      <xdr:row>97</xdr:row>
      <xdr:rowOff>83214</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2857500" y="16612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99741</xdr:rowOff>
    </xdr:from>
    <xdr:ext cx="534377"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2641111" y="16387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128694</xdr:rowOff>
    </xdr:from>
    <xdr:to>
      <xdr:col>10</xdr:col>
      <xdr:colOff>114300</xdr:colOff>
      <xdr:row>97</xdr:row>
      <xdr:rowOff>141122</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flipV="1">
          <a:off x="1130300" y="16759344"/>
          <a:ext cx="889000" cy="12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10613</xdr:rowOff>
    </xdr:from>
    <xdr:to>
      <xdr:col>10</xdr:col>
      <xdr:colOff>165100</xdr:colOff>
      <xdr:row>97</xdr:row>
      <xdr:rowOff>112213</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1968500" y="1664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128740</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1752111" y="16416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14990</xdr:rowOff>
    </xdr:from>
    <xdr:to>
      <xdr:col>6</xdr:col>
      <xdr:colOff>38100</xdr:colOff>
      <xdr:row>97</xdr:row>
      <xdr:rowOff>116590</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079500" y="16645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133117</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863111" y="16420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170999</xdr:rowOff>
    </xdr:from>
    <xdr:to>
      <xdr:col>24</xdr:col>
      <xdr:colOff>114300</xdr:colOff>
      <xdr:row>97</xdr:row>
      <xdr:rowOff>101149</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4584700" y="16630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93890</xdr:rowOff>
    </xdr:from>
    <xdr:ext cx="534377" cy="259045"/>
    <xdr:sp macro="" textlink="">
      <xdr:nvSpPr>
        <xdr:cNvPr id="253" name="衛生費該当値テキスト">
          <a:extLst>
            <a:ext uri="{FF2B5EF4-FFF2-40B4-BE49-F238E27FC236}">
              <a16:creationId xmlns:a16="http://schemas.microsoft.com/office/drawing/2014/main" id="{00000000-0008-0000-0700-0000FD000000}"/>
            </a:ext>
          </a:extLst>
        </xdr:cNvPr>
        <xdr:cNvSpPr txBox="1"/>
      </xdr:nvSpPr>
      <xdr:spPr>
        <a:xfrm>
          <a:off x="4686300" y="16553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20617</xdr:rowOff>
    </xdr:from>
    <xdr:to>
      <xdr:col>20</xdr:col>
      <xdr:colOff>38100</xdr:colOff>
      <xdr:row>97</xdr:row>
      <xdr:rowOff>122217</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3746500" y="16651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113344</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3530111" y="16743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40469</xdr:rowOff>
    </xdr:from>
    <xdr:to>
      <xdr:col>15</xdr:col>
      <xdr:colOff>101600</xdr:colOff>
      <xdr:row>97</xdr:row>
      <xdr:rowOff>142069</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2857500" y="16671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133196</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2641111" y="16763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77894</xdr:rowOff>
    </xdr:from>
    <xdr:to>
      <xdr:col>10</xdr:col>
      <xdr:colOff>165100</xdr:colOff>
      <xdr:row>98</xdr:row>
      <xdr:rowOff>8044</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1968500" y="16708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170621</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1752111" y="16801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90322</xdr:rowOff>
    </xdr:from>
    <xdr:to>
      <xdr:col>6</xdr:col>
      <xdr:colOff>38100</xdr:colOff>
      <xdr:row>98</xdr:row>
      <xdr:rowOff>20472</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079500" y="16720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11599</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863111" y="16813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a:extLst>
            <a:ext uri="{FF2B5EF4-FFF2-40B4-BE49-F238E27FC236}">
              <a16:creationId xmlns:a16="http://schemas.microsoft.com/office/drawing/2014/main" id="{00000000-0008-0000-0700-00000E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a:extLst>
            <a:ext uri="{FF2B5EF4-FFF2-40B4-BE49-F238E27FC236}">
              <a16:creationId xmlns:a16="http://schemas.microsoft.com/office/drawing/2014/main" id="{00000000-0008-0000-07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76345</xdr:rowOff>
    </xdr:from>
    <xdr:to>
      <xdr:col>54</xdr:col>
      <xdr:colOff>189865</xdr:colOff>
      <xdr:row>39</xdr:row>
      <xdr:rowOff>98878</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flipV="1">
          <a:off x="10475595" y="5219845"/>
          <a:ext cx="1270" cy="15655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88" name="労働費最小値テキスト">
          <a:extLst>
            <a:ext uri="{FF2B5EF4-FFF2-40B4-BE49-F238E27FC236}">
              <a16:creationId xmlns:a16="http://schemas.microsoft.com/office/drawing/2014/main" id="{00000000-0008-0000-0700-000020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23022</xdr:rowOff>
    </xdr:from>
    <xdr:ext cx="469744" cy="259045"/>
    <xdr:sp macro="" textlink="">
      <xdr:nvSpPr>
        <xdr:cNvPr id="290" name="労働費最大値テキスト">
          <a:extLst>
            <a:ext uri="{FF2B5EF4-FFF2-40B4-BE49-F238E27FC236}">
              <a16:creationId xmlns:a16="http://schemas.microsoft.com/office/drawing/2014/main" id="{00000000-0008-0000-0700-000022010000}"/>
            </a:ext>
          </a:extLst>
        </xdr:cNvPr>
        <xdr:cNvSpPr txBox="1"/>
      </xdr:nvSpPr>
      <xdr:spPr>
        <a:xfrm>
          <a:off x="10528300" y="4995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4,794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76345</xdr:rowOff>
    </xdr:from>
    <xdr:to>
      <xdr:col>55</xdr:col>
      <xdr:colOff>88900</xdr:colOff>
      <xdr:row>30</xdr:row>
      <xdr:rowOff>76345</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10388600" y="5219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124025</xdr:rowOff>
    </xdr:from>
    <xdr:to>
      <xdr:col>55</xdr:col>
      <xdr:colOff>0</xdr:colOff>
      <xdr:row>35</xdr:row>
      <xdr:rowOff>150477</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flipV="1">
          <a:off x="9639300" y="6124775"/>
          <a:ext cx="838200" cy="26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9851</xdr:rowOff>
    </xdr:from>
    <xdr:ext cx="378565" cy="259045"/>
    <xdr:sp macro="" textlink="">
      <xdr:nvSpPr>
        <xdr:cNvPr id="293" name="労働費平均値テキスト">
          <a:extLst>
            <a:ext uri="{FF2B5EF4-FFF2-40B4-BE49-F238E27FC236}">
              <a16:creationId xmlns:a16="http://schemas.microsoft.com/office/drawing/2014/main" id="{00000000-0008-0000-0700-000025010000}"/>
            </a:ext>
          </a:extLst>
        </xdr:cNvPr>
        <xdr:cNvSpPr txBox="1"/>
      </xdr:nvSpPr>
      <xdr:spPr>
        <a:xfrm>
          <a:off x="10528300" y="652495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31424</xdr:rowOff>
    </xdr:from>
    <xdr:to>
      <xdr:col>55</xdr:col>
      <xdr:colOff>50800</xdr:colOff>
      <xdr:row>38</xdr:row>
      <xdr:rowOff>133024</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10426700" y="6546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116187</xdr:rowOff>
    </xdr:from>
    <xdr:to>
      <xdr:col>50</xdr:col>
      <xdr:colOff>114300</xdr:colOff>
      <xdr:row>35</xdr:row>
      <xdr:rowOff>150477</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8750300" y="6116937"/>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149969</xdr:rowOff>
    </xdr:from>
    <xdr:to>
      <xdr:col>50</xdr:col>
      <xdr:colOff>165100</xdr:colOff>
      <xdr:row>38</xdr:row>
      <xdr:rowOff>80119</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9588500" y="6493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71246</xdr:rowOff>
    </xdr:from>
    <xdr:ext cx="378565"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9450017" y="65863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55118</xdr:rowOff>
    </xdr:from>
    <xdr:to>
      <xdr:col>45</xdr:col>
      <xdr:colOff>177800</xdr:colOff>
      <xdr:row>35</xdr:row>
      <xdr:rowOff>116187</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a:off x="7861300" y="6055868"/>
          <a:ext cx="889000" cy="61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49058</xdr:rowOff>
    </xdr:from>
    <xdr:to>
      <xdr:col>46</xdr:col>
      <xdr:colOff>38100</xdr:colOff>
      <xdr:row>38</xdr:row>
      <xdr:rowOff>150658</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8699500" y="6564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141785</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8561017" y="66568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34</xdr:row>
      <xdr:rowOff>123045</xdr:rowOff>
    </xdr:from>
    <xdr:to>
      <xdr:col>41</xdr:col>
      <xdr:colOff>50800</xdr:colOff>
      <xdr:row>35</xdr:row>
      <xdr:rowOff>55118</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a:off x="6972300" y="5952345"/>
          <a:ext cx="889000" cy="103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28484</xdr:rowOff>
    </xdr:from>
    <xdr:to>
      <xdr:col>41</xdr:col>
      <xdr:colOff>101600</xdr:colOff>
      <xdr:row>38</xdr:row>
      <xdr:rowOff>130084</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7810500" y="6543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121211</xdr:rowOff>
    </xdr:from>
    <xdr:ext cx="378565"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7672017" y="66363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1379</xdr:rowOff>
    </xdr:from>
    <xdr:to>
      <xdr:col>36</xdr:col>
      <xdr:colOff>165100</xdr:colOff>
      <xdr:row>38</xdr:row>
      <xdr:rowOff>102979</xdr:rowOff>
    </xdr:to>
    <xdr:sp macro="" textlink="">
      <xdr:nvSpPr>
        <xdr:cNvPr id="304" name="フローチャート: 判断 303">
          <a:extLst>
            <a:ext uri="{FF2B5EF4-FFF2-40B4-BE49-F238E27FC236}">
              <a16:creationId xmlns:a16="http://schemas.microsoft.com/office/drawing/2014/main" id="{00000000-0008-0000-0700-000030010000}"/>
            </a:ext>
          </a:extLst>
        </xdr:cNvPr>
        <xdr:cNvSpPr/>
      </xdr:nvSpPr>
      <xdr:spPr>
        <a:xfrm>
          <a:off x="6921500" y="6516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94106</xdr:rowOff>
    </xdr:from>
    <xdr:ext cx="378565"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6783017" y="66092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73225</xdr:rowOff>
    </xdr:from>
    <xdr:to>
      <xdr:col>55</xdr:col>
      <xdr:colOff>50800</xdr:colOff>
      <xdr:row>36</xdr:row>
      <xdr:rowOff>3375</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10426700" y="6073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96102</xdr:rowOff>
    </xdr:from>
    <xdr:ext cx="469744" cy="259045"/>
    <xdr:sp macro="" textlink="">
      <xdr:nvSpPr>
        <xdr:cNvPr id="312" name="労働費該当値テキスト">
          <a:extLst>
            <a:ext uri="{FF2B5EF4-FFF2-40B4-BE49-F238E27FC236}">
              <a16:creationId xmlns:a16="http://schemas.microsoft.com/office/drawing/2014/main" id="{00000000-0008-0000-0700-000038010000}"/>
            </a:ext>
          </a:extLst>
        </xdr:cNvPr>
        <xdr:cNvSpPr txBox="1"/>
      </xdr:nvSpPr>
      <xdr:spPr>
        <a:xfrm>
          <a:off x="10528300" y="5925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99677</xdr:rowOff>
    </xdr:from>
    <xdr:to>
      <xdr:col>50</xdr:col>
      <xdr:colOff>165100</xdr:colOff>
      <xdr:row>36</xdr:row>
      <xdr:rowOff>29827</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9588500" y="6100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34</xdr:row>
      <xdr:rowOff>46354</xdr:rowOff>
    </xdr:from>
    <xdr:ext cx="469744"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9404428" y="58756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65387</xdr:rowOff>
    </xdr:from>
    <xdr:to>
      <xdr:col>46</xdr:col>
      <xdr:colOff>38100</xdr:colOff>
      <xdr:row>35</xdr:row>
      <xdr:rowOff>166987</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8699500" y="6066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34</xdr:row>
      <xdr:rowOff>12064</xdr:rowOff>
    </xdr:from>
    <xdr:ext cx="469744"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8515428" y="5841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4318</xdr:rowOff>
    </xdr:from>
    <xdr:to>
      <xdr:col>41</xdr:col>
      <xdr:colOff>101600</xdr:colOff>
      <xdr:row>35</xdr:row>
      <xdr:rowOff>105918</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7810500" y="6005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33</xdr:row>
      <xdr:rowOff>122445</xdr:rowOff>
    </xdr:from>
    <xdr:ext cx="469744"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7626428" y="5780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72245</xdr:rowOff>
    </xdr:from>
    <xdr:to>
      <xdr:col>36</xdr:col>
      <xdr:colOff>165100</xdr:colOff>
      <xdr:row>35</xdr:row>
      <xdr:rowOff>2395</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6921500" y="5901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33</xdr:row>
      <xdr:rowOff>18922</xdr:rowOff>
    </xdr:from>
    <xdr:ext cx="469744"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6737428" y="5676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a:extLst>
            <a:ext uri="{FF2B5EF4-FFF2-40B4-BE49-F238E27FC236}">
              <a16:creationId xmlns:a16="http://schemas.microsoft.com/office/drawing/2014/main" id="{00000000-0008-0000-0700-000057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37965</xdr:rowOff>
    </xdr:from>
    <xdr:to>
      <xdr:col>54</xdr:col>
      <xdr:colOff>189865</xdr:colOff>
      <xdr:row>59</xdr:row>
      <xdr:rowOff>31450</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flipV="1">
          <a:off x="10475595" y="8781915"/>
          <a:ext cx="1270" cy="13650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35277</xdr:rowOff>
    </xdr:from>
    <xdr:ext cx="469744" cy="259045"/>
    <xdr:sp macro="" textlink="">
      <xdr:nvSpPr>
        <xdr:cNvPr id="345" name="農林水産業費最小値テキスト">
          <a:extLst>
            <a:ext uri="{FF2B5EF4-FFF2-40B4-BE49-F238E27FC236}">
              <a16:creationId xmlns:a16="http://schemas.microsoft.com/office/drawing/2014/main" id="{00000000-0008-0000-0700-000059010000}"/>
            </a:ext>
          </a:extLst>
        </xdr:cNvPr>
        <xdr:cNvSpPr txBox="1"/>
      </xdr:nvSpPr>
      <xdr:spPr>
        <a:xfrm>
          <a:off x="10528300" y="10150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31450</xdr:rowOff>
    </xdr:from>
    <xdr:to>
      <xdr:col>55</xdr:col>
      <xdr:colOff>88900</xdr:colOff>
      <xdr:row>59</xdr:row>
      <xdr:rowOff>31450</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10388600" y="10147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156092</xdr:rowOff>
    </xdr:from>
    <xdr:ext cx="599010" cy="259045"/>
    <xdr:sp macro="" textlink="">
      <xdr:nvSpPr>
        <xdr:cNvPr id="347" name="農林水産業費最大値テキスト">
          <a:extLst>
            <a:ext uri="{FF2B5EF4-FFF2-40B4-BE49-F238E27FC236}">
              <a16:creationId xmlns:a16="http://schemas.microsoft.com/office/drawing/2014/main" id="{00000000-0008-0000-0700-00005B010000}"/>
            </a:ext>
          </a:extLst>
        </xdr:cNvPr>
        <xdr:cNvSpPr txBox="1"/>
      </xdr:nvSpPr>
      <xdr:spPr>
        <a:xfrm>
          <a:off x="10528300" y="85571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180,851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37965</xdr:rowOff>
    </xdr:from>
    <xdr:to>
      <xdr:col>55</xdr:col>
      <xdr:colOff>88900</xdr:colOff>
      <xdr:row>51</xdr:row>
      <xdr:rowOff>37965</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10388600" y="8781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166492</xdr:rowOff>
    </xdr:from>
    <xdr:to>
      <xdr:col>55</xdr:col>
      <xdr:colOff>0</xdr:colOff>
      <xdr:row>57</xdr:row>
      <xdr:rowOff>67859</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flipV="1">
          <a:off x="9639300" y="9767692"/>
          <a:ext cx="838200" cy="72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76601</xdr:rowOff>
    </xdr:from>
    <xdr:ext cx="534377" cy="259045"/>
    <xdr:sp macro="" textlink="">
      <xdr:nvSpPr>
        <xdr:cNvPr id="350" name="農林水産業費平均値テキスト">
          <a:extLst>
            <a:ext uri="{FF2B5EF4-FFF2-40B4-BE49-F238E27FC236}">
              <a16:creationId xmlns:a16="http://schemas.microsoft.com/office/drawing/2014/main" id="{00000000-0008-0000-0700-00005E010000}"/>
            </a:ext>
          </a:extLst>
        </xdr:cNvPr>
        <xdr:cNvSpPr txBox="1"/>
      </xdr:nvSpPr>
      <xdr:spPr>
        <a:xfrm>
          <a:off x="10528300" y="98492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98174</xdr:rowOff>
    </xdr:from>
    <xdr:to>
      <xdr:col>55</xdr:col>
      <xdr:colOff>50800</xdr:colOff>
      <xdr:row>58</xdr:row>
      <xdr:rowOff>28324</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10426700" y="9870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136058</xdr:rowOff>
    </xdr:from>
    <xdr:to>
      <xdr:col>50</xdr:col>
      <xdr:colOff>114300</xdr:colOff>
      <xdr:row>57</xdr:row>
      <xdr:rowOff>67859</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a:off x="8750300" y="9737258"/>
          <a:ext cx="889000" cy="103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106144</xdr:rowOff>
    </xdr:from>
    <xdr:to>
      <xdr:col>50</xdr:col>
      <xdr:colOff>165100</xdr:colOff>
      <xdr:row>58</xdr:row>
      <xdr:rowOff>36294</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9588500" y="9878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27421</xdr:rowOff>
    </xdr:from>
    <xdr:ext cx="534377"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9372111" y="9971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29713</xdr:rowOff>
    </xdr:from>
    <xdr:to>
      <xdr:col>45</xdr:col>
      <xdr:colOff>177800</xdr:colOff>
      <xdr:row>56</xdr:row>
      <xdr:rowOff>136058</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a:off x="7861300" y="9459463"/>
          <a:ext cx="889000" cy="277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84076</xdr:rowOff>
    </xdr:from>
    <xdr:to>
      <xdr:col>46</xdr:col>
      <xdr:colOff>38100</xdr:colOff>
      <xdr:row>58</xdr:row>
      <xdr:rowOff>14226</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8699500" y="9856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5353</xdr:rowOff>
    </xdr:from>
    <xdr:ext cx="534377"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8483111" y="9949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29713</xdr:rowOff>
    </xdr:from>
    <xdr:to>
      <xdr:col>41</xdr:col>
      <xdr:colOff>50800</xdr:colOff>
      <xdr:row>56</xdr:row>
      <xdr:rowOff>151633</xdr:rowOff>
    </xdr:to>
    <xdr:cxnSp macro="">
      <xdr:nvCxnSpPr>
        <xdr:cNvPr id="358" name="直線コネクタ 357">
          <a:extLst>
            <a:ext uri="{FF2B5EF4-FFF2-40B4-BE49-F238E27FC236}">
              <a16:creationId xmlns:a16="http://schemas.microsoft.com/office/drawing/2014/main" id="{00000000-0008-0000-0700-000066010000}"/>
            </a:ext>
          </a:extLst>
        </xdr:cNvPr>
        <xdr:cNvCxnSpPr/>
      </xdr:nvCxnSpPr>
      <xdr:spPr>
        <a:xfrm flipV="1">
          <a:off x="6972300" y="9459463"/>
          <a:ext cx="889000" cy="293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116416</xdr:rowOff>
    </xdr:from>
    <xdr:to>
      <xdr:col>41</xdr:col>
      <xdr:colOff>101600</xdr:colOff>
      <xdr:row>58</xdr:row>
      <xdr:rowOff>46566</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7810500" y="9889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37693</xdr:rowOff>
    </xdr:from>
    <xdr:ext cx="534377"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7594111" y="9981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118611</xdr:rowOff>
    </xdr:from>
    <xdr:to>
      <xdr:col>36</xdr:col>
      <xdr:colOff>165100</xdr:colOff>
      <xdr:row>58</xdr:row>
      <xdr:rowOff>48761</xdr:rowOff>
    </xdr:to>
    <xdr:sp macro="" textlink="">
      <xdr:nvSpPr>
        <xdr:cNvPr id="361" name="フローチャート: 判断 360">
          <a:extLst>
            <a:ext uri="{FF2B5EF4-FFF2-40B4-BE49-F238E27FC236}">
              <a16:creationId xmlns:a16="http://schemas.microsoft.com/office/drawing/2014/main" id="{00000000-0008-0000-0700-000069010000}"/>
            </a:ext>
          </a:extLst>
        </xdr:cNvPr>
        <xdr:cNvSpPr/>
      </xdr:nvSpPr>
      <xdr:spPr>
        <a:xfrm>
          <a:off x="6921500" y="9891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39888</xdr:rowOff>
    </xdr:from>
    <xdr:ext cx="534377"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6705111" y="9983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115692</xdr:rowOff>
    </xdr:from>
    <xdr:to>
      <xdr:col>55</xdr:col>
      <xdr:colOff>50800</xdr:colOff>
      <xdr:row>57</xdr:row>
      <xdr:rowOff>45842</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10426700" y="9716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138569</xdr:rowOff>
    </xdr:from>
    <xdr:ext cx="534377" cy="259045"/>
    <xdr:sp macro="" textlink="">
      <xdr:nvSpPr>
        <xdr:cNvPr id="369" name="農林水産業費該当値テキスト">
          <a:extLst>
            <a:ext uri="{FF2B5EF4-FFF2-40B4-BE49-F238E27FC236}">
              <a16:creationId xmlns:a16="http://schemas.microsoft.com/office/drawing/2014/main" id="{00000000-0008-0000-0700-000071010000}"/>
            </a:ext>
          </a:extLst>
        </xdr:cNvPr>
        <xdr:cNvSpPr txBox="1"/>
      </xdr:nvSpPr>
      <xdr:spPr>
        <a:xfrm>
          <a:off x="10528300" y="9568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17059</xdr:rowOff>
    </xdr:from>
    <xdr:to>
      <xdr:col>50</xdr:col>
      <xdr:colOff>165100</xdr:colOff>
      <xdr:row>57</xdr:row>
      <xdr:rowOff>118659</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9588500" y="9789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135186</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9372111" y="9564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85258</xdr:rowOff>
    </xdr:from>
    <xdr:to>
      <xdr:col>46</xdr:col>
      <xdr:colOff>38100</xdr:colOff>
      <xdr:row>57</xdr:row>
      <xdr:rowOff>15408</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8699500" y="9686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31935</xdr:rowOff>
    </xdr:from>
    <xdr:ext cx="534377"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8483111" y="9461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150363</xdr:rowOff>
    </xdr:from>
    <xdr:to>
      <xdr:col>41</xdr:col>
      <xdr:colOff>101600</xdr:colOff>
      <xdr:row>55</xdr:row>
      <xdr:rowOff>80513</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7810500" y="9408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97040</xdr:rowOff>
    </xdr:from>
    <xdr:ext cx="534377"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7594111" y="9183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100833</xdr:rowOff>
    </xdr:from>
    <xdr:to>
      <xdr:col>36</xdr:col>
      <xdr:colOff>165100</xdr:colOff>
      <xdr:row>57</xdr:row>
      <xdr:rowOff>30983</xdr:rowOff>
    </xdr:to>
    <xdr:sp macro="" textlink="">
      <xdr:nvSpPr>
        <xdr:cNvPr id="376" name="楕円 375">
          <a:extLst>
            <a:ext uri="{FF2B5EF4-FFF2-40B4-BE49-F238E27FC236}">
              <a16:creationId xmlns:a16="http://schemas.microsoft.com/office/drawing/2014/main" id="{00000000-0008-0000-0700-000078010000}"/>
            </a:ext>
          </a:extLst>
        </xdr:cNvPr>
        <xdr:cNvSpPr/>
      </xdr:nvSpPr>
      <xdr:spPr>
        <a:xfrm>
          <a:off x="6921500" y="9702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47510</xdr:rowOff>
    </xdr:from>
    <xdr:ext cx="534377" cy="259045"/>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6705111" y="9477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a:extLst>
            <a:ext uri="{FF2B5EF4-FFF2-40B4-BE49-F238E27FC236}">
              <a16:creationId xmlns:a16="http://schemas.microsoft.com/office/drawing/2014/main" id="{00000000-0008-0000-0700-000090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160033</xdr:rowOff>
    </xdr:from>
    <xdr:to>
      <xdr:col>54</xdr:col>
      <xdr:colOff>189865</xdr:colOff>
      <xdr:row>79</xdr:row>
      <xdr:rowOff>16078</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flipV="1">
          <a:off x="10475595" y="11990083"/>
          <a:ext cx="1270" cy="15705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19905</xdr:rowOff>
    </xdr:from>
    <xdr:ext cx="469744" cy="259045"/>
    <xdr:sp macro="" textlink="">
      <xdr:nvSpPr>
        <xdr:cNvPr id="402" name="商工費最小値テキスト">
          <a:extLst>
            <a:ext uri="{FF2B5EF4-FFF2-40B4-BE49-F238E27FC236}">
              <a16:creationId xmlns:a16="http://schemas.microsoft.com/office/drawing/2014/main" id="{00000000-0008-0000-0700-000092010000}"/>
            </a:ext>
          </a:extLst>
        </xdr:cNvPr>
        <xdr:cNvSpPr txBox="1"/>
      </xdr:nvSpPr>
      <xdr:spPr>
        <a:xfrm>
          <a:off x="10528300" y="13564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16078</xdr:rowOff>
    </xdr:from>
    <xdr:to>
      <xdr:col>55</xdr:col>
      <xdr:colOff>88900</xdr:colOff>
      <xdr:row>79</xdr:row>
      <xdr:rowOff>16078</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10388600" y="13560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106710</xdr:rowOff>
    </xdr:from>
    <xdr:ext cx="599010" cy="259045"/>
    <xdr:sp macro="" textlink="">
      <xdr:nvSpPr>
        <xdr:cNvPr id="404" name="商工費最大値テキスト">
          <a:extLst>
            <a:ext uri="{FF2B5EF4-FFF2-40B4-BE49-F238E27FC236}">
              <a16:creationId xmlns:a16="http://schemas.microsoft.com/office/drawing/2014/main" id="{00000000-0008-0000-0700-000094010000}"/>
            </a:ext>
          </a:extLst>
        </xdr:cNvPr>
        <xdr:cNvSpPr txBox="1"/>
      </xdr:nvSpPr>
      <xdr:spPr>
        <a:xfrm>
          <a:off x="10528300" y="117653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125,899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69</xdr:row>
      <xdr:rowOff>160033</xdr:rowOff>
    </xdr:from>
    <xdr:to>
      <xdr:col>55</xdr:col>
      <xdr:colOff>88900</xdr:colOff>
      <xdr:row>69</xdr:row>
      <xdr:rowOff>160033</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10388600" y="119900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73</xdr:row>
      <xdr:rowOff>76657</xdr:rowOff>
    </xdr:from>
    <xdr:to>
      <xdr:col>55</xdr:col>
      <xdr:colOff>0</xdr:colOff>
      <xdr:row>74</xdr:row>
      <xdr:rowOff>83820</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flipV="1">
          <a:off x="9639300" y="12592507"/>
          <a:ext cx="838200" cy="178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138955</xdr:rowOff>
    </xdr:from>
    <xdr:ext cx="534377" cy="259045"/>
    <xdr:sp macro="" textlink="">
      <xdr:nvSpPr>
        <xdr:cNvPr id="407" name="商工費平均値テキスト">
          <a:extLst>
            <a:ext uri="{FF2B5EF4-FFF2-40B4-BE49-F238E27FC236}">
              <a16:creationId xmlns:a16="http://schemas.microsoft.com/office/drawing/2014/main" id="{00000000-0008-0000-0700-000097010000}"/>
            </a:ext>
          </a:extLst>
        </xdr:cNvPr>
        <xdr:cNvSpPr txBox="1"/>
      </xdr:nvSpPr>
      <xdr:spPr>
        <a:xfrm>
          <a:off x="10528300" y="131691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160528</xdr:rowOff>
    </xdr:from>
    <xdr:to>
      <xdr:col>55</xdr:col>
      <xdr:colOff>50800</xdr:colOff>
      <xdr:row>77</xdr:row>
      <xdr:rowOff>90678</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10426700" y="13190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74</xdr:row>
      <xdr:rowOff>83820</xdr:rowOff>
    </xdr:from>
    <xdr:to>
      <xdr:col>50</xdr:col>
      <xdr:colOff>114300</xdr:colOff>
      <xdr:row>76</xdr:row>
      <xdr:rowOff>102222</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flipV="1">
          <a:off x="8750300" y="12771120"/>
          <a:ext cx="889000" cy="361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1676</xdr:rowOff>
    </xdr:from>
    <xdr:to>
      <xdr:col>50</xdr:col>
      <xdr:colOff>165100</xdr:colOff>
      <xdr:row>77</xdr:row>
      <xdr:rowOff>103276</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9588500" y="13203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94403</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9372111" y="13296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55156</xdr:rowOff>
    </xdr:from>
    <xdr:to>
      <xdr:col>45</xdr:col>
      <xdr:colOff>177800</xdr:colOff>
      <xdr:row>76</xdr:row>
      <xdr:rowOff>102222</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a:off x="7861300" y="13085356"/>
          <a:ext cx="889000" cy="47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141846</xdr:rowOff>
    </xdr:from>
    <xdr:to>
      <xdr:col>46</xdr:col>
      <xdr:colOff>38100</xdr:colOff>
      <xdr:row>77</xdr:row>
      <xdr:rowOff>71996</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8699500" y="13172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63123</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8483111" y="13264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28,831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55156</xdr:rowOff>
    </xdr:from>
    <xdr:to>
      <xdr:col>41</xdr:col>
      <xdr:colOff>50800</xdr:colOff>
      <xdr:row>77</xdr:row>
      <xdr:rowOff>38964</xdr:rowOff>
    </xdr:to>
    <xdr:cxnSp macro="">
      <xdr:nvCxnSpPr>
        <xdr:cNvPr id="415" name="直線コネクタ 414">
          <a:extLst>
            <a:ext uri="{FF2B5EF4-FFF2-40B4-BE49-F238E27FC236}">
              <a16:creationId xmlns:a16="http://schemas.microsoft.com/office/drawing/2014/main" id="{00000000-0008-0000-0700-00009F010000}"/>
            </a:ext>
          </a:extLst>
        </xdr:cNvPr>
        <xdr:cNvCxnSpPr/>
      </xdr:nvCxnSpPr>
      <xdr:spPr>
        <a:xfrm flipV="1">
          <a:off x="6972300" y="13085356"/>
          <a:ext cx="889000" cy="155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98146</xdr:rowOff>
    </xdr:from>
    <xdr:to>
      <xdr:col>41</xdr:col>
      <xdr:colOff>101600</xdr:colOff>
      <xdr:row>78</xdr:row>
      <xdr:rowOff>28296</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7810500" y="13299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19423</xdr:rowOff>
    </xdr:from>
    <xdr:ext cx="534377"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7594111" y="13392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141185</xdr:rowOff>
    </xdr:from>
    <xdr:to>
      <xdr:col>36</xdr:col>
      <xdr:colOff>165100</xdr:colOff>
      <xdr:row>78</xdr:row>
      <xdr:rowOff>71335</xdr:rowOff>
    </xdr:to>
    <xdr:sp macro="" textlink="">
      <xdr:nvSpPr>
        <xdr:cNvPr id="418" name="フローチャート: 判断 417">
          <a:extLst>
            <a:ext uri="{FF2B5EF4-FFF2-40B4-BE49-F238E27FC236}">
              <a16:creationId xmlns:a16="http://schemas.microsoft.com/office/drawing/2014/main" id="{00000000-0008-0000-0700-0000A2010000}"/>
            </a:ext>
          </a:extLst>
        </xdr:cNvPr>
        <xdr:cNvSpPr/>
      </xdr:nvSpPr>
      <xdr:spPr>
        <a:xfrm>
          <a:off x="6921500" y="13342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62462</xdr:rowOff>
    </xdr:from>
    <xdr:ext cx="534377"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6705111" y="13435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73</xdr:row>
      <xdr:rowOff>25857</xdr:rowOff>
    </xdr:from>
    <xdr:to>
      <xdr:col>55</xdr:col>
      <xdr:colOff>50800</xdr:colOff>
      <xdr:row>73</xdr:row>
      <xdr:rowOff>127457</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10426700" y="12541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72</xdr:row>
      <xdr:rowOff>48734</xdr:rowOff>
    </xdr:from>
    <xdr:ext cx="534377" cy="259045"/>
    <xdr:sp macro="" textlink="">
      <xdr:nvSpPr>
        <xdr:cNvPr id="426" name="商工費該当値テキスト">
          <a:extLst>
            <a:ext uri="{FF2B5EF4-FFF2-40B4-BE49-F238E27FC236}">
              <a16:creationId xmlns:a16="http://schemas.microsoft.com/office/drawing/2014/main" id="{00000000-0008-0000-0700-0000AA010000}"/>
            </a:ext>
          </a:extLst>
        </xdr:cNvPr>
        <xdr:cNvSpPr txBox="1"/>
      </xdr:nvSpPr>
      <xdr:spPr>
        <a:xfrm>
          <a:off x="10528300" y="12393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74</xdr:row>
      <xdr:rowOff>33020</xdr:rowOff>
    </xdr:from>
    <xdr:to>
      <xdr:col>50</xdr:col>
      <xdr:colOff>165100</xdr:colOff>
      <xdr:row>74</xdr:row>
      <xdr:rowOff>134620</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9588500" y="12720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72</xdr:row>
      <xdr:rowOff>151147</xdr:rowOff>
    </xdr:from>
    <xdr:ext cx="534377"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9372111" y="12495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51422</xdr:rowOff>
    </xdr:from>
    <xdr:to>
      <xdr:col>46</xdr:col>
      <xdr:colOff>38100</xdr:colOff>
      <xdr:row>76</xdr:row>
      <xdr:rowOff>153022</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8699500" y="13081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169549</xdr:rowOff>
    </xdr:from>
    <xdr:ext cx="534377"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8483111" y="12856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4356</xdr:rowOff>
    </xdr:from>
    <xdr:to>
      <xdr:col>41</xdr:col>
      <xdr:colOff>101600</xdr:colOff>
      <xdr:row>76</xdr:row>
      <xdr:rowOff>105956</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7810500" y="13034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122483</xdr:rowOff>
    </xdr:from>
    <xdr:ext cx="534377"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7594111" y="12809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159614</xdr:rowOff>
    </xdr:from>
    <xdr:to>
      <xdr:col>36</xdr:col>
      <xdr:colOff>165100</xdr:colOff>
      <xdr:row>77</xdr:row>
      <xdr:rowOff>89764</xdr:rowOff>
    </xdr:to>
    <xdr:sp macro="" textlink="">
      <xdr:nvSpPr>
        <xdr:cNvPr id="433" name="楕円 432">
          <a:extLst>
            <a:ext uri="{FF2B5EF4-FFF2-40B4-BE49-F238E27FC236}">
              <a16:creationId xmlns:a16="http://schemas.microsoft.com/office/drawing/2014/main" id="{00000000-0008-0000-0700-0000B1010000}"/>
            </a:ext>
          </a:extLst>
        </xdr:cNvPr>
        <xdr:cNvSpPr/>
      </xdr:nvSpPr>
      <xdr:spPr>
        <a:xfrm>
          <a:off x="6921500" y="13189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106291</xdr:rowOff>
    </xdr:from>
    <xdr:ext cx="534377"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6705111" y="12965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25400</xdr:rowOff>
    </xdr:from>
    <xdr:to>
      <xdr:col>59</xdr:col>
      <xdr:colOff>50800</xdr:colOff>
      <xdr:row>98</xdr:row>
      <xdr:rowOff>25400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54627</xdr:rowOff>
    </xdr:from>
    <xdr:ext cx="248786"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土木費グラフ枠">
          <a:extLst>
            <a:ext uri="{FF2B5EF4-FFF2-40B4-BE49-F238E27FC236}">
              <a16:creationId xmlns:a16="http://schemas.microsoft.com/office/drawing/2014/main" id="{00000000-0008-0000-0700-0000C5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94421</xdr:rowOff>
    </xdr:from>
    <xdr:to>
      <xdr:col>54</xdr:col>
      <xdr:colOff>189865</xdr:colOff>
      <xdr:row>97</xdr:row>
      <xdr:rowOff>83762</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flipV="1">
          <a:off x="10475595" y="15524921"/>
          <a:ext cx="1270" cy="11894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87589</xdr:rowOff>
    </xdr:from>
    <xdr:ext cx="534377" cy="259045"/>
    <xdr:sp macro="" textlink="">
      <xdr:nvSpPr>
        <xdr:cNvPr id="455" name="土木費最小値テキスト">
          <a:extLst>
            <a:ext uri="{FF2B5EF4-FFF2-40B4-BE49-F238E27FC236}">
              <a16:creationId xmlns:a16="http://schemas.microsoft.com/office/drawing/2014/main" id="{00000000-0008-0000-0700-0000C7010000}"/>
            </a:ext>
          </a:extLst>
        </xdr:cNvPr>
        <xdr:cNvSpPr txBox="1"/>
      </xdr:nvSpPr>
      <xdr:spPr>
        <a:xfrm>
          <a:off x="10528300" y="16718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83762</xdr:rowOff>
    </xdr:from>
    <xdr:to>
      <xdr:col>55</xdr:col>
      <xdr:colOff>88900</xdr:colOff>
      <xdr:row>97</xdr:row>
      <xdr:rowOff>83762</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10388600" y="16714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41098</xdr:rowOff>
    </xdr:from>
    <xdr:ext cx="599010" cy="259045"/>
    <xdr:sp macro="" textlink="">
      <xdr:nvSpPr>
        <xdr:cNvPr id="457" name="土木費最大値テキスト">
          <a:extLst>
            <a:ext uri="{FF2B5EF4-FFF2-40B4-BE49-F238E27FC236}">
              <a16:creationId xmlns:a16="http://schemas.microsoft.com/office/drawing/2014/main" id="{00000000-0008-0000-0700-0000C9010000}"/>
            </a:ext>
          </a:extLst>
        </xdr:cNvPr>
        <xdr:cNvSpPr txBox="1"/>
      </xdr:nvSpPr>
      <xdr:spPr>
        <a:xfrm>
          <a:off x="10528300" y="153001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227,923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94421</xdr:rowOff>
    </xdr:from>
    <xdr:to>
      <xdr:col>55</xdr:col>
      <xdr:colOff>88900</xdr:colOff>
      <xdr:row>90</xdr:row>
      <xdr:rowOff>94421</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10388600" y="155249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45825</xdr:rowOff>
    </xdr:from>
    <xdr:to>
      <xdr:col>55</xdr:col>
      <xdr:colOff>0</xdr:colOff>
      <xdr:row>96</xdr:row>
      <xdr:rowOff>84488</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9639300" y="16333575"/>
          <a:ext cx="838200" cy="210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147690</xdr:rowOff>
    </xdr:from>
    <xdr:ext cx="534377" cy="259045"/>
    <xdr:sp macro="" textlink="">
      <xdr:nvSpPr>
        <xdr:cNvPr id="460" name="土木費平均値テキスト">
          <a:extLst>
            <a:ext uri="{FF2B5EF4-FFF2-40B4-BE49-F238E27FC236}">
              <a16:creationId xmlns:a16="http://schemas.microsoft.com/office/drawing/2014/main" id="{00000000-0008-0000-0700-0000CC010000}"/>
            </a:ext>
          </a:extLst>
        </xdr:cNvPr>
        <xdr:cNvSpPr txBox="1"/>
      </xdr:nvSpPr>
      <xdr:spPr>
        <a:xfrm>
          <a:off x="10528300" y="162639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124813</xdr:rowOff>
    </xdr:from>
    <xdr:to>
      <xdr:col>55</xdr:col>
      <xdr:colOff>50800</xdr:colOff>
      <xdr:row>96</xdr:row>
      <xdr:rowOff>54963</xdr:rowOff>
    </xdr:to>
    <xdr:sp macro="" textlink="">
      <xdr:nvSpPr>
        <xdr:cNvPr id="461" name="フローチャート: 判断 460">
          <a:extLst>
            <a:ext uri="{FF2B5EF4-FFF2-40B4-BE49-F238E27FC236}">
              <a16:creationId xmlns:a16="http://schemas.microsoft.com/office/drawing/2014/main" id="{00000000-0008-0000-0700-0000CD010000}"/>
            </a:ext>
          </a:extLst>
        </xdr:cNvPr>
        <xdr:cNvSpPr/>
      </xdr:nvSpPr>
      <xdr:spPr>
        <a:xfrm>
          <a:off x="10426700" y="16412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16650</xdr:rowOff>
    </xdr:from>
    <xdr:to>
      <xdr:col>50</xdr:col>
      <xdr:colOff>114300</xdr:colOff>
      <xdr:row>95</xdr:row>
      <xdr:rowOff>45825</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8750300" y="16304400"/>
          <a:ext cx="889000" cy="29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141918</xdr:rowOff>
    </xdr:from>
    <xdr:to>
      <xdr:col>50</xdr:col>
      <xdr:colOff>165100</xdr:colOff>
      <xdr:row>96</xdr:row>
      <xdr:rowOff>72068</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9588500" y="16429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63195</xdr:rowOff>
    </xdr:from>
    <xdr:ext cx="534377" cy="259045"/>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9372111" y="16522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16650</xdr:rowOff>
    </xdr:from>
    <xdr:to>
      <xdr:col>45</xdr:col>
      <xdr:colOff>177800</xdr:colOff>
      <xdr:row>95</xdr:row>
      <xdr:rowOff>64491</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flipV="1">
          <a:off x="7861300" y="16304400"/>
          <a:ext cx="889000" cy="47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128139</xdr:rowOff>
    </xdr:from>
    <xdr:to>
      <xdr:col>46</xdr:col>
      <xdr:colOff>38100</xdr:colOff>
      <xdr:row>96</xdr:row>
      <xdr:rowOff>58289</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8699500" y="16415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49416</xdr:rowOff>
    </xdr:from>
    <xdr:ext cx="534377"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8483111" y="16508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64491</xdr:rowOff>
    </xdr:from>
    <xdr:to>
      <xdr:col>41</xdr:col>
      <xdr:colOff>50800</xdr:colOff>
      <xdr:row>96</xdr:row>
      <xdr:rowOff>8787</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flipV="1">
          <a:off x="6972300" y="16352241"/>
          <a:ext cx="889000" cy="115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162829</xdr:rowOff>
    </xdr:from>
    <xdr:to>
      <xdr:col>41</xdr:col>
      <xdr:colOff>101600</xdr:colOff>
      <xdr:row>96</xdr:row>
      <xdr:rowOff>92979</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7810500" y="16450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84106</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7594111" y="16543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150611</xdr:rowOff>
    </xdr:from>
    <xdr:to>
      <xdr:col>36</xdr:col>
      <xdr:colOff>165100</xdr:colOff>
      <xdr:row>96</xdr:row>
      <xdr:rowOff>80761</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6921500" y="16438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71888</xdr:rowOff>
    </xdr:from>
    <xdr:ext cx="534377"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6705111" y="16531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33688</xdr:rowOff>
    </xdr:from>
    <xdr:to>
      <xdr:col>55</xdr:col>
      <xdr:colOff>50800</xdr:colOff>
      <xdr:row>96</xdr:row>
      <xdr:rowOff>135288</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10426700" y="16492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12115</xdr:rowOff>
    </xdr:from>
    <xdr:ext cx="534377" cy="259045"/>
    <xdr:sp macro="" textlink="">
      <xdr:nvSpPr>
        <xdr:cNvPr id="479" name="土木費該当値テキスト">
          <a:extLst>
            <a:ext uri="{FF2B5EF4-FFF2-40B4-BE49-F238E27FC236}">
              <a16:creationId xmlns:a16="http://schemas.microsoft.com/office/drawing/2014/main" id="{00000000-0008-0000-0700-0000DF010000}"/>
            </a:ext>
          </a:extLst>
        </xdr:cNvPr>
        <xdr:cNvSpPr txBox="1"/>
      </xdr:nvSpPr>
      <xdr:spPr>
        <a:xfrm>
          <a:off x="10528300" y="16471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166475</xdr:rowOff>
    </xdr:from>
    <xdr:to>
      <xdr:col>50</xdr:col>
      <xdr:colOff>165100</xdr:colOff>
      <xdr:row>95</xdr:row>
      <xdr:rowOff>96625</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9588500" y="16282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113152</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9372111" y="16058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137300</xdr:rowOff>
    </xdr:from>
    <xdr:to>
      <xdr:col>46</xdr:col>
      <xdr:colOff>38100</xdr:colOff>
      <xdr:row>95</xdr:row>
      <xdr:rowOff>67450</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8699500" y="1625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83977</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8483111" y="16028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13691</xdr:rowOff>
    </xdr:from>
    <xdr:to>
      <xdr:col>41</xdr:col>
      <xdr:colOff>101600</xdr:colOff>
      <xdr:row>95</xdr:row>
      <xdr:rowOff>115291</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7810500" y="16301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131818</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7594111" y="16076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129437</xdr:rowOff>
    </xdr:from>
    <xdr:to>
      <xdr:col>36</xdr:col>
      <xdr:colOff>165100</xdr:colOff>
      <xdr:row>96</xdr:row>
      <xdr:rowOff>59587</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6921500" y="16417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76114</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6705111" y="16192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消防費グラフ枠">
          <a:extLst>
            <a:ext uri="{FF2B5EF4-FFF2-40B4-BE49-F238E27FC236}">
              <a16:creationId xmlns:a16="http://schemas.microsoft.com/office/drawing/2014/main" id="{00000000-0008-0000-0700-000000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169761</xdr:rowOff>
    </xdr:from>
    <xdr:to>
      <xdr:col>85</xdr:col>
      <xdr:colOff>126364</xdr:colOff>
      <xdr:row>38</xdr:row>
      <xdr:rowOff>28421</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flipV="1">
          <a:off x="16317595" y="5313261"/>
          <a:ext cx="1269" cy="1230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32248</xdr:rowOff>
    </xdr:from>
    <xdr:ext cx="534377" cy="259045"/>
    <xdr:sp macro="" textlink="">
      <xdr:nvSpPr>
        <xdr:cNvPr id="514" name="消防費最小値テキスト">
          <a:extLst>
            <a:ext uri="{FF2B5EF4-FFF2-40B4-BE49-F238E27FC236}">
              <a16:creationId xmlns:a16="http://schemas.microsoft.com/office/drawing/2014/main" id="{00000000-0008-0000-0700-000002020000}"/>
            </a:ext>
          </a:extLst>
        </xdr:cNvPr>
        <xdr:cNvSpPr txBox="1"/>
      </xdr:nvSpPr>
      <xdr:spPr>
        <a:xfrm>
          <a:off x="16370300" y="6547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28421</xdr:rowOff>
    </xdr:from>
    <xdr:to>
      <xdr:col>86</xdr:col>
      <xdr:colOff>25400</xdr:colOff>
      <xdr:row>38</xdr:row>
      <xdr:rowOff>28421</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6230600" y="65435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116438</xdr:rowOff>
    </xdr:from>
    <xdr:ext cx="534377" cy="259045"/>
    <xdr:sp macro="" textlink="">
      <xdr:nvSpPr>
        <xdr:cNvPr id="516" name="消防費最大値テキスト">
          <a:extLst>
            <a:ext uri="{FF2B5EF4-FFF2-40B4-BE49-F238E27FC236}">
              <a16:creationId xmlns:a16="http://schemas.microsoft.com/office/drawing/2014/main" id="{00000000-0008-0000-0700-000004020000}"/>
            </a:ext>
          </a:extLst>
        </xdr:cNvPr>
        <xdr:cNvSpPr txBox="1"/>
      </xdr:nvSpPr>
      <xdr:spPr>
        <a:xfrm>
          <a:off x="16370300" y="5088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90,159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169761</xdr:rowOff>
    </xdr:from>
    <xdr:to>
      <xdr:col>86</xdr:col>
      <xdr:colOff>25400</xdr:colOff>
      <xdr:row>30</xdr:row>
      <xdr:rowOff>169761</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6230600" y="53132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109280</xdr:rowOff>
    </xdr:from>
    <xdr:to>
      <xdr:col>85</xdr:col>
      <xdr:colOff>127000</xdr:colOff>
      <xdr:row>37</xdr:row>
      <xdr:rowOff>117509</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flipV="1">
          <a:off x="15481300" y="6452930"/>
          <a:ext cx="838200" cy="8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140956</xdr:rowOff>
    </xdr:from>
    <xdr:ext cx="534377" cy="259045"/>
    <xdr:sp macro="" textlink="">
      <xdr:nvSpPr>
        <xdr:cNvPr id="519" name="消防費平均値テキスト">
          <a:extLst>
            <a:ext uri="{FF2B5EF4-FFF2-40B4-BE49-F238E27FC236}">
              <a16:creationId xmlns:a16="http://schemas.microsoft.com/office/drawing/2014/main" id="{00000000-0008-0000-0700-000007020000}"/>
            </a:ext>
          </a:extLst>
        </xdr:cNvPr>
        <xdr:cNvSpPr txBox="1"/>
      </xdr:nvSpPr>
      <xdr:spPr>
        <a:xfrm>
          <a:off x="16370300" y="61417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118079</xdr:rowOff>
    </xdr:from>
    <xdr:to>
      <xdr:col>85</xdr:col>
      <xdr:colOff>177800</xdr:colOff>
      <xdr:row>37</xdr:row>
      <xdr:rowOff>48229</xdr:rowOff>
    </xdr:to>
    <xdr:sp macro="" textlink="">
      <xdr:nvSpPr>
        <xdr:cNvPr id="520" name="フローチャート: 判断 519">
          <a:extLst>
            <a:ext uri="{FF2B5EF4-FFF2-40B4-BE49-F238E27FC236}">
              <a16:creationId xmlns:a16="http://schemas.microsoft.com/office/drawing/2014/main" id="{00000000-0008-0000-0700-000008020000}"/>
            </a:ext>
          </a:extLst>
        </xdr:cNvPr>
        <xdr:cNvSpPr/>
      </xdr:nvSpPr>
      <xdr:spPr>
        <a:xfrm>
          <a:off x="16268700" y="6290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69847</xdr:rowOff>
    </xdr:from>
    <xdr:to>
      <xdr:col>81</xdr:col>
      <xdr:colOff>50800</xdr:colOff>
      <xdr:row>37</xdr:row>
      <xdr:rowOff>117509</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4592300" y="6413497"/>
          <a:ext cx="889000" cy="47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93635</xdr:rowOff>
    </xdr:from>
    <xdr:to>
      <xdr:col>81</xdr:col>
      <xdr:colOff>101600</xdr:colOff>
      <xdr:row>37</xdr:row>
      <xdr:rowOff>23785</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5430500" y="6265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40312</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5214111" y="6041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69847</xdr:rowOff>
    </xdr:from>
    <xdr:to>
      <xdr:col>76</xdr:col>
      <xdr:colOff>114300</xdr:colOff>
      <xdr:row>37</xdr:row>
      <xdr:rowOff>99401</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flipV="1">
          <a:off x="13703300" y="6413497"/>
          <a:ext cx="889000" cy="29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36469</xdr:rowOff>
    </xdr:from>
    <xdr:to>
      <xdr:col>76</xdr:col>
      <xdr:colOff>165100</xdr:colOff>
      <xdr:row>36</xdr:row>
      <xdr:rowOff>138069</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4541500" y="6208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154596</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4325111" y="5983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99401</xdr:rowOff>
    </xdr:from>
    <xdr:to>
      <xdr:col>71</xdr:col>
      <xdr:colOff>177800</xdr:colOff>
      <xdr:row>37</xdr:row>
      <xdr:rowOff>134099</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flipV="1">
          <a:off x="12814300" y="6443051"/>
          <a:ext cx="889000" cy="34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107237</xdr:rowOff>
    </xdr:from>
    <xdr:to>
      <xdr:col>72</xdr:col>
      <xdr:colOff>38100</xdr:colOff>
      <xdr:row>37</xdr:row>
      <xdr:rowOff>37387</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3652500" y="6279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53914</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3436111" y="6054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97962</xdr:rowOff>
    </xdr:from>
    <xdr:to>
      <xdr:col>67</xdr:col>
      <xdr:colOff>101600</xdr:colOff>
      <xdr:row>37</xdr:row>
      <xdr:rowOff>28112</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2763500" y="627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44639</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2547111" y="6045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58480</xdr:rowOff>
    </xdr:from>
    <xdr:to>
      <xdr:col>85</xdr:col>
      <xdr:colOff>177800</xdr:colOff>
      <xdr:row>37</xdr:row>
      <xdr:rowOff>160080</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6268700" y="6402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144857</xdr:rowOff>
    </xdr:from>
    <xdr:ext cx="534377" cy="259045"/>
    <xdr:sp macro="" textlink="">
      <xdr:nvSpPr>
        <xdr:cNvPr id="538" name="消防費該当値テキスト">
          <a:extLst>
            <a:ext uri="{FF2B5EF4-FFF2-40B4-BE49-F238E27FC236}">
              <a16:creationId xmlns:a16="http://schemas.microsoft.com/office/drawing/2014/main" id="{00000000-0008-0000-0700-00001A020000}"/>
            </a:ext>
          </a:extLst>
        </xdr:cNvPr>
        <xdr:cNvSpPr txBox="1"/>
      </xdr:nvSpPr>
      <xdr:spPr>
        <a:xfrm>
          <a:off x="16370300" y="6317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66709</xdr:rowOff>
    </xdr:from>
    <xdr:to>
      <xdr:col>81</xdr:col>
      <xdr:colOff>101600</xdr:colOff>
      <xdr:row>37</xdr:row>
      <xdr:rowOff>168309</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5430500" y="6410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159436</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5214111" y="6503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19047</xdr:rowOff>
    </xdr:from>
    <xdr:to>
      <xdr:col>76</xdr:col>
      <xdr:colOff>165100</xdr:colOff>
      <xdr:row>37</xdr:row>
      <xdr:rowOff>120647</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4541500" y="6362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111774</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4325111" y="6455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48601</xdr:rowOff>
    </xdr:from>
    <xdr:to>
      <xdr:col>72</xdr:col>
      <xdr:colOff>38100</xdr:colOff>
      <xdr:row>37</xdr:row>
      <xdr:rowOff>150201</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3652500" y="6392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141328</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3436111" y="6484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83299</xdr:rowOff>
    </xdr:from>
    <xdr:to>
      <xdr:col>67</xdr:col>
      <xdr:colOff>101600</xdr:colOff>
      <xdr:row>38</xdr:row>
      <xdr:rowOff>13449</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2763500" y="6426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4577</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2547111" y="6519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7" name="教育費グラフ枠">
          <a:extLst>
            <a:ext uri="{FF2B5EF4-FFF2-40B4-BE49-F238E27FC236}">
              <a16:creationId xmlns:a16="http://schemas.microsoft.com/office/drawing/2014/main" id="{00000000-0008-0000-0700-000037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58949</xdr:rowOff>
    </xdr:from>
    <xdr:to>
      <xdr:col>85</xdr:col>
      <xdr:colOff>126364</xdr:colOff>
      <xdr:row>57</xdr:row>
      <xdr:rowOff>166245</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flipV="1">
          <a:off x="16317595" y="8802899"/>
          <a:ext cx="1269" cy="1135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170072</xdr:rowOff>
    </xdr:from>
    <xdr:ext cx="534377" cy="259045"/>
    <xdr:sp macro="" textlink="">
      <xdr:nvSpPr>
        <xdr:cNvPr id="569" name="教育費最小値テキスト">
          <a:extLst>
            <a:ext uri="{FF2B5EF4-FFF2-40B4-BE49-F238E27FC236}">
              <a16:creationId xmlns:a16="http://schemas.microsoft.com/office/drawing/2014/main" id="{00000000-0008-0000-0700-000039020000}"/>
            </a:ext>
          </a:extLst>
        </xdr:cNvPr>
        <xdr:cNvSpPr txBox="1"/>
      </xdr:nvSpPr>
      <xdr:spPr>
        <a:xfrm>
          <a:off x="16370300" y="9942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166245</xdr:rowOff>
    </xdr:from>
    <xdr:to>
      <xdr:col>86</xdr:col>
      <xdr:colOff>25400</xdr:colOff>
      <xdr:row>57</xdr:row>
      <xdr:rowOff>166245</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6230600" y="9938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5626</xdr:rowOff>
    </xdr:from>
    <xdr:ext cx="599010" cy="259045"/>
    <xdr:sp macro="" textlink="">
      <xdr:nvSpPr>
        <xdr:cNvPr id="571" name="教育費最大値テキスト">
          <a:extLst>
            <a:ext uri="{FF2B5EF4-FFF2-40B4-BE49-F238E27FC236}">
              <a16:creationId xmlns:a16="http://schemas.microsoft.com/office/drawing/2014/main" id="{00000000-0008-0000-0700-00003B020000}"/>
            </a:ext>
          </a:extLst>
        </xdr:cNvPr>
        <xdr:cNvSpPr txBox="1"/>
      </xdr:nvSpPr>
      <xdr:spPr>
        <a:xfrm>
          <a:off x="16370300" y="85781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280,162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58949</xdr:rowOff>
    </xdr:from>
    <xdr:to>
      <xdr:col>86</xdr:col>
      <xdr:colOff>25400</xdr:colOff>
      <xdr:row>51</xdr:row>
      <xdr:rowOff>58949</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6230600" y="88028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51</xdr:row>
      <xdr:rowOff>58949</xdr:rowOff>
    </xdr:from>
    <xdr:to>
      <xdr:col>85</xdr:col>
      <xdr:colOff>127000</xdr:colOff>
      <xdr:row>54</xdr:row>
      <xdr:rowOff>29904</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flipV="1">
          <a:off x="15481300" y="8802899"/>
          <a:ext cx="838200" cy="485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91015</xdr:rowOff>
    </xdr:from>
    <xdr:ext cx="534377" cy="259045"/>
    <xdr:sp macro="" textlink="">
      <xdr:nvSpPr>
        <xdr:cNvPr id="574" name="教育費平均値テキスト">
          <a:extLst>
            <a:ext uri="{FF2B5EF4-FFF2-40B4-BE49-F238E27FC236}">
              <a16:creationId xmlns:a16="http://schemas.microsoft.com/office/drawing/2014/main" id="{00000000-0008-0000-0700-00003E020000}"/>
            </a:ext>
          </a:extLst>
        </xdr:cNvPr>
        <xdr:cNvSpPr txBox="1"/>
      </xdr:nvSpPr>
      <xdr:spPr>
        <a:xfrm>
          <a:off x="16370300" y="96922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69,819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112588</xdr:rowOff>
    </xdr:from>
    <xdr:to>
      <xdr:col>85</xdr:col>
      <xdr:colOff>177800</xdr:colOff>
      <xdr:row>57</xdr:row>
      <xdr:rowOff>42738</xdr:rowOff>
    </xdr:to>
    <xdr:sp macro="" textlink="">
      <xdr:nvSpPr>
        <xdr:cNvPr id="575" name="フローチャート: 判断 574">
          <a:extLst>
            <a:ext uri="{FF2B5EF4-FFF2-40B4-BE49-F238E27FC236}">
              <a16:creationId xmlns:a16="http://schemas.microsoft.com/office/drawing/2014/main" id="{00000000-0008-0000-0700-00003F020000}"/>
            </a:ext>
          </a:extLst>
        </xdr:cNvPr>
        <xdr:cNvSpPr/>
      </xdr:nvSpPr>
      <xdr:spPr>
        <a:xfrm>
          <a:off x="16268700" y="9713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29904</xdr:rowOff>
    </xdr:from>
    <xdr:to>
      <xdr:col>81</xdr:col>
      <xdr:colOff>50800</xdr:colOff>
      <xdr:row>55</xdr:row>
      <xdr:rowOff>112085</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4592300" y="9288204"/>
          <a:ext cx="889000" cy="253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115157</xdr:rowOff>
    </xdr:from>
    <xdr:to>
      <xdr:col>81</xdr:col>
      <xdr:colOff>101600</xdr:colOff>
      <xdr:row>57</xdr:row>
      <xdr:rowOff>45307</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5430500" y="9716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36434</xdr:rowOff>
    </xdr:from>
    <xdr:ext cx="534377"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5214111" y="9809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111070</xdr:rowOff>
    </xdr:from>
    <xdr:to>
      <xdr:col>76</xdr:col>
      <xdr:colOff>114300</xdr:colOff>
      <xdr:row>55</xdr:row>
      <xdr:rowOff>112085</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3703300" y="9540820"/>
          <a:ext cx="889000" cy="1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65610</xdr:rowOff>
    </xdr:from>
    <xdr:to>
      <xdr:col>76</xdr:col>
      <xdr:colOff>165100</xdr:colOff>
      <xdr:row>56</xdr:row>
      <xdr:rowOff>167210</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4541500" y="9666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158337</xdr:rowOff>
    </xdr:from>
    <xdr:ext cx="534377"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4325111" y="9759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111070</xdr:rowOff>
    </xdr:from>
    <xdr:to>
      <xdr:col>71</xdr:col>
      <xdr:colOff>177800</xdr:colOff>
      <xdr:row>56</xdr:row>
      <xdr:rowOff>42001</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flipV="1">
          <a:off x="12814300" y="9540820"/>
          <a:ext cx="889000" cy="102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98758</xdr:rowOff>
    </xdr:from>
    <xdr:to>
      <xdr:col>72</xdr:col>
      <xdr:colOff>38100</xdr:colOff>
      <xdr:row>57</xdr:row>
      <xdr:rowOff>28908</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3652500" y="9699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20035</xdr:rowOff>
    </xdr:from>
    <xdr:ext cx="534377"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3436111" y="9792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141715</xdr:rowOff>
    </xdr:from>
    <xdr:to>
      <xdr:col>67</xdr:col>
      <xdr:colOff>101600</xdr:colOff>
      <xdr:row>57</xdr:row>
      <xdr:rowOff>71865</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2763500" y="9742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62992</xdr:rowOff>
    </xdr:from>
    <xdr:ext cx="534377"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2547111" y="9835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51</xdr:row>
      <xdr:rowOff>8149</xdr:rowOff>
    </xdr:from>
    <xdr:to>
      <xdr:col>85</xdr:col>
      <xdr:colOff>177800</xdr:colOff>
      <xdr:row>51</xdr:row>
      <xdr:rowOff>109749</xdr:rowOff>
    </xdr:to>
    <xdr:sp macro="" textlink="">
      <xdr:nvSpPr>
        <xdr:cNvPr id="592" name="楕円 591">
          <a:extLst>
            <a:ext uri="{FF2B5EF4-FFF2-40B4-BE49-F238E27FC236}">
              <a16:creationId xmlns:a16="http://schemas.microsoft.com/office/drawing/2014/main" id="{00000000-0008-0000-0700-000050020000}"/>
            </a:ext>
          </a:extLst>
        </xdr:cNvPr>
        <xdr:cNvSpPr/>
      </xdr:nvSpPr>
      <xdr:spPr>
        <a:xfrm>
          <a:off x="16268700" y="8752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50</xdr:row>
      <xdr:rowOff>132626</xdr:rowOff>
    </xdr:from>
    <xdr:ext cx="599010" cy="259045"/>
    <xdr:sp macro="" textlink="">
      <xdr:nvSpPr>
        <xdr:cNvPr id="593" name="教育費該当値テキスト">
          <a:extLst>
            <a:ext uri="{FF2B5EF4-FFF2-40B4-BE49-F238E27FC236}">
              <a16:creationId xmlns:a16="http://schemas.microsoft.com/office/drawing/2014/main" id="{00000000-0008-0000-0700-000051020000}"/>
            </a:ext>
          </a:extLst>
        </xdr:cNvPr>
        <xdr:cNvSpPr txBox="1"/>
      </xdr:nvSpPr>
      <xdr:spPr>
        <a:xfrm>
          <a:off x="16370300" y="87051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280,162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53</xdr:row>
      <xdr:rowOff>150554</xdr:rowOff>
    </xdr:from>
    <xdr:to>
      <xdr:col>81</xdr:col>
      <xdr:colOff>101600</xdr:colOff>
      <xdr:row>54</xdr:row>
      <xdr:rowOff>80704</xdr:rowOff>
    </xdr:to>
    <xdr:sp macro="" textlink="">
      <xdr:nvSpPr>
        <xdr:cNvPr id="594" name="楕円 593">
          <a:extLst>
            <a:ext uri="{FF2B5EF4-FFF2-40B4-BE49-F238E27FC236}">
              <a16:creationId xmlns:a16="http://schemas.microsoft.com/office/drawing/2014/main" id="{00000000-0008-0000-0700-000052020000}"/>
            </a:ext>
          </a:extLst>
        </xdr:cNvPr>
        <xdr:cNvSpPr/>
      </xdr:nvSpPr>
      <xdr:spPr>
        <a:xfrm>
          <a:off x="15430500" y="9237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52</xdr:row>
      <xdr:rowOff>97231</xdr:rowOff>
    </xdr:from>
    <xdr:ext cx="59901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5181795" y="90126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61285</xdr:rowOff>
    </xdr:from>
    <xdr:to>
      <xdr:col>76</xdr:col>
      <xdr:colOff>165100</xdr:colOff>
      <xdr:row>55</xdr:row>
      <xdr:rowOff>162885</xdr:rowOff>
    </xdr:to>
    <xdr:sp macro="" textlink="">
      <xdr:nvSpPr>
        <xdr:cNvPr id="596" name="楕円 595">
          <a:extLst>
            <a:ext uri="{FF2B5EF4-FFF2-40B4-BE49-F238E27FC236}">
              <a16:creationId xmlns:a16="http://schemas.microsoft.com/office/drawing/2014/main" id="{00000000-0008-0000-0700-000054020000}"/>
            </a:ext>
          </a:extLst>
        </xdr:cNvPr>
        <xdr:cNvSpPr/>
      </xdr:nvSpPr>
      <xdr:spPr>
        <a:xfrm>
          <a:off x="14541500" y="9491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54</xdr:row>
      <xdr:rowOff>7962</xdr:rowOff>
    </xdr:from>
    <xdr:ext cx="59901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4292795" y="92662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60270</xdr:rowOff>
    </xdr:from>
    <xdr:to>
      <xdr:col>72</xdr:col>
      <xdr:colOff>38100</xdr:colOff>
      <xdr:row>55</xdr:row>
      <xdr:rowOff>161870</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3652500" y="9490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54</xdr:row>
      <xdr:rowOff>6947</xdr:rowOff>
    </xdr:from>
    <xdr:ext cx="599010"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3403795" y="92652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162651</xdr:rowOff>
    </xdr:from>
    <xdr:to>
      <xdr:col>67</xdr:col>
      <xdr:colOff>101600</xdr:colOff>
      <xdr:row>56</xdr:row>
      <xdr:rowOff>92801</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2763500" y="9592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109328</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2547111" y="9367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4" name="災害復旧費グラフ枠">
          <a:extLst>
            <a:ext uri="{FF2B5EF4-FFF2-40B4-BE49-F238E27FC236}">
              <a16:creationId xmlns:a16="http://schemas.microsoft.com/office/drawing/2014/main" id="{00000000-0008-0000-0700-000070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148844</xdr:rowOff>
    </xdr:from>
    <xdr:to>
      <xdr:col>85</xdr:col>
      <xdr:colOff>126364</xdr:colOff>
      <xdr:row>79</xdr:row>
      <xdr:rowOff>44450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flipV="1">
          <a:off x="16317595" y="12321794"/>
          <a:ext cx="1269" cy="12672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6" name="災害復旧費最小値テキスト">
          <a:extLst>
            <a:ext uri="{FF2B5EF4-FFF2-40B4-BE49-F238E27FC236}">
              <a16:creationId xmlns:a16="http://schemas.microsoft.com/office/drawing/2014/main" id="{00000000-0008-0000-0700-000072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95521</xdr:rowOff>
    </xdr:from>
    <xdr:ext cx="534377" cy="259045"/>
    <xdr:sp macro="" textlink="">
      <xdr:nvSpPr>
        <xdr:cNvPr id="628" name="災害復旧費最大値テキスト">
          <a:extLst>
            <a:ext uri="{FF2B5EF4-FFF2-40B4-BE49-F238E27FC236}">
              <a16:creationId xmlns:a16="http://schemas.microsoft.com/office/drawing/2014/main" id="{00000000-0008-0000-0700-000074020000}"/>
            </a:ext>
          </a:extLst>
        </xdr:cNvPr>
        <xdr:cNvSpPr txBox="1"/>
      </xdr:nvSpPr>
      <xdr:spPr>
        <a:xfrm>
          <a:off x="16370300" y="12097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66,520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148844</xdr:rowOff>
    </xdr:from>
    <xdr:to>
      <xdr:col>86</xdr:col>
      <xdr:colOff>25400</xdr:colOff>
      <xdr:row>71</xdr:row>
      <xdr:rowOff>148844</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6230600" y="12321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36144</xdr:rowOff>
    </xdr:from>
    <xdr:to>
      <xdr:col>85</xdr:col>
      <xdr:colOff>127000</xdr:colOff>
      <xdr:row>79</xdr:row>
      <xdr:rowOff>44450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5481300" y="13580694"/>
          <a:ext cx="838200" cy="8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56818</xdr:rowOff>
    </xdr:from>
    <xdr:ext cx="469744" cy="259045"/>
    <xdr:sp macro="" textlink="">
      <xdr:nvSpPr>
        <xdr:cNvPr id="631" name="災害復旧費平均値テキスト">
          <a:extLst>
            <a:ext uri="{FF2B5EF4-FFF2-40B4-BE49-F238E27FC236}">
              <a16:creationId xmlns:a16="http://schemas.microsoft.com/office/drawing/2014/main" id="{00000000-0008-0000-0700-000077020000}"/>
            </a:ext>
          </a:extLst>
        </xdr:cNvPr>
        <xdr:cNvSpPr txBox="1"/>
      </xdr:nvSpPr>
      <xdr:spPr>
        <a:xfrm>
          <a:off x="16370300" y="132584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33941</xdr:rowOff>
    </xdr:from>
    <xdr:to>
      <xdr:col>85</xdr:col>
      <xdr:colOff>177800</xdr:colOff>
      <xdr:row>78</xdr:row>
      <xdr:rowOff>135541</xdr:rowOff>
    </xdr:to>
    <xdr:sp macro="" textlink="">
      <xdr:nvSpPr>
        <xdr:cNvPr id="632" name="フローチャート: 判断 631">
          <a:extLst>
            <a:ext uri="{FF2B5EF4-FFF2-40B4-BE49-F238E27FC236}">
              <a16:creationId xmlns:a16="http://schemas.microsoft.com/office/drawing/2014/main" id="{00000000-0008-0000-0700-000078020000}"/>
            </a:ext>
          </a:extLst>
        </xdr:cNvPr>
        <xdr:cNvSpPr/>
      </xdr:nvSpPr>
      <xdr:spPr>
        <a:xfrm>
          <a:off x="16268700" y="13407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36144</xdr:rowOff>
    </xdr:from>
    <xdr:to>
      <xdr:col>81</xdr:col>
      <xdr:colOff>50800</xdr:colOff>
      <xdr:row>79</xdr:row>
      <xdr:rowOff>44450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flipV="1">
          <a:off x="14592300" y="13580694"/>
          <a:ext cx="889000" cy="8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33407</xdr:rowOff>
    </xdr:from>
    <xdr:to>
      <xdr:col>81</xdr:col>
      <xdr:colOff>101600</xdr:colOff>
      <xdr:row>78</xdr:row>
      <xdr:rowOff>135007</xdr:rowOff>
    </xdr:to>
    <xdr:sp macro="" textlink="">
      <xdr:nvSpPr>
        <xdr:cNvPr id="634" name="フローチャート: 判断 633">
          <a:extLst>
            <a:ext uri="{FF2B5EF4-FFF2-40B4-BE49-F238E27FC236}">
              <a16:creationId xmlns:a16="http://schemas.microsoft.com/office/drawing/2014/main" id="{00000000-0008-0000-0700-00007A020000}"/>
            </a:ext>
          </a:extLst>
        </xdr:cNvPr>
        <xdr:cNvSpPr/>
      </xdr:nvSpPr>
      <xdr:spPr>
        <a:xfrm>
          <a:off x="15430500" y="13406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151534</xdr:rowOff>
    </xdr:from>
    <xdr:ext cx="469744"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5246428" y="13181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44450</xdr:rowOff>
    </xdr:from>
    <xdr:to>
      <xdr:col>76</xdr:col>
      <xdr:colOff>114300</xdr:colOff>
      <xdr:row>79</xdr:row>
      <xdr:rowOff>44450</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65106</xdr:rowOff>
    </xdr:from>
    <xdr:to>
      <xdr:col>76</xdr:col>
      <xdr:colOff>165100</xdr:colOff>
      <xdr:row>78</xdr:row>
      <xdr:rowOff>166706</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4541500" y="13438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11783</xdr:rowOff>
    </xdr:from>
    <xdr:ext cx="469744"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4357428" y="13213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44450</xdr:rowOff>
    </xdr:from>
    <xdr:to>
      <xdr:col>71</xdr:col>
      <xdr:colOff>177800</xdr:colOff>
      <xdr:row>79</xdr:row>
      <xdr:rowOff>44450</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40590</xdr:rowOff>
    </xdr:from>
    <xdr:to>
      <xdr:col>72</xdr:col>
      <xdr:colOff>38100</xdr:colOff>
      <xdr:row>78</xdr:row>
      <xdr:rowOff>142190</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3652500" y="13413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158717</xdr:rowOff>
    </xdr:from>
    <xdr:ext cx="469744"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3468428" y="13188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75718</xdr:rowOff>
    </xdr:from>
    <xdr:to>
      <xdr:col>67</xdr:col>
      <xdr:colOff>101600</xdr:colOff>
      <xdr:row>79</xdr:row>
      <xdr:rowOff>5868</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2763500" y="1344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22395</xdr:rowOff>
    </xdr:from>
    <xdr:ext cx="469744"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2579428" y="13224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49" name="楕円 648">
          <a:extLst>
            <a:ext uri="{FF2B5EF4-FFF2-40B4-BE49-F238E27FC236}">
              <a16:creationId xmlns:a16="http://schemas.microsoft.com/office/drawing/2014/main" id="{00000000-0008-0000-0700-000089020000}"/>
            </a:ext>
          </a:extLst>
        </xdr:cNvPr>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80027</xdr:rowOff>
    </xdr:from>
    <xdr:ext cx="249299" cy="259045"/>
    <xdr:sp macro="" textlink="">
      <xdr:nvSpPr>
        <xdr:cNvPr id="650" name="災害復旧費該当値テキスト">
          <a:extLst>
            <a:ext uri="{FF2B5EF4-FFF2-40B4-BE49-F238E27FC236}">
              <a16:creationId xmlns:a16="http://schemas.microsoft.com/office/drawing/2014/main" id="{00000000-0008-0000-0700-00008A020000}"/>
            </a:ext>
          </a:extLst>
        </xdr:cNvPr>
        <xdr:cNvSpPr txBox="1"/>
      </xdr:nvSpPr>
      <xdr:spPr>
        <a:xfrm>
          <a:off x="16370300" y="13453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156794</xdr:rowOff>
    </xdr:from>
    <xdr:to>
      <xdr:col>81</xdr:col>
      <xdr:colOff>101600</xdr:colOff>
      <xdr:row>79</xdr:row>
      <xdr:rowOff>86944</xdr:rowOff>
    </xdr:to>
    <xdr:sp macro="" textlink="">
      <xdr:nvSpPr>
        <xdr:cNvPr id="651" name="楕円 650">
          <a:extLst>
            <a:ext uri="{FF2B5EF4-FFF2-40B4-BE49-F238E27FC236}">
              <a16:creationId xmlns:a16="http://schemas.microsoft.com/office/drawing/2014/main" id="{00000000-0008-0000-0700-00008B020000}"/>
            </a:ext>
          </a:extLst>
        </xdr:cNvPr>
        <xdr:cNvSpPr/>
      </xdr:nvSpPr>
      <xdr:spPr>
        <a:xfrm>
          <a:off x="15430500" y="13529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78071</xdr:rowOff>
    </xdr:from>
    <xdr:ext cx="378565"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5292017" y="136226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公債費グラフ枠">
          <a:extLst>
            <a:ext uri="{FF2B5EF4-FFF2-40B4-BE49-F238E27FC236}">
              <a16:creationId xmlns:a16="http://schemas.microsoft.com/office/drawing/2014/main" id="{00000000-0008-0000-0700-0000A9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76857</xdr:rowOff>
    </xdr:from>
    <xdr:to>
      <xdr:col>85</xdr:col>
      <xdr:colOff>126364</xdr:colOff>
      <xdr:row>99</xdr:row>
      <xdr:rowOff>11768</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flipV="1">
          <a:off x="16317595" y="15678807"/>
          <a:ext cx="1269" cy="13065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15595</xdr:rowOff>
    </xdr:from>
    <xdr:ext cx="469744" cy="259045"/>
    <xdr:sp macro="" textlink="">
      <xdr:nvSpPr>
        <xdr:cNvPr id="683" name="公債費最小値テキスト">
          <a:extLst>
            <a:ext uri="{FF2B5EF4-FFF2-40B4-BE49-F238E27FC236}">
              <a16:creationId xmlns:a16="http://schemas.microsoft.com/office/drawing/2014/main" id="{00000000-0008-0000-0700-0000AB020000}"/>
            </a:ext>
          </a:extLst>
        </xdr:cNvPr>
        <xdr:cNvSpPr txBox="1"/>
      </xdr:nvSpPr>
      <xdr:spPr>
        <a:xfrm>
          <a:off x="16370300" y="16989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11768</xdr:rowOff>
    </xdr:from>
    <xdr:to>
      <xdr:col>86</xdr:col>
      <xdr:colOff>25400</xdr:colOff>
      <xdr:row>99</xdr:row>
      <xdr:rowOff>11768</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6230600" y="169853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23534</xdr:rowOff>
    </xdr:from>
    <xdr:ext cx="599010" cy="259045"/>
    <xdr:sp macro="" textlink="">
      <xdr:nvSpPr>
        <xdr:cNvPr id="685" name="公債費最大値テキスト">
          <a:extLst>
            <a:ext uri="{FF2B5EF4-FFF2-40B4-BE49-F238E27FC236}">
              <a16:creationId xmlns:a16="http://schemas.microsoft.com/office/drawing/2014/main" id="{00000000-0008-0000-0700-0000AD020000}"/>
            </a:ext>
          </a:extLst>
        </xdr:cNvPr>
        <xdr:cNvSpPr txBox="1"/>
      </xdr:nvSpPr>
      <xdr:spPr>
        <a:xfrm>
          <a:off x="16370300" y="154540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175,747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76857</xdr:rowOff>
    </xdr:from>
    <xdr:to>
      <xdr:col>86</xdr:col>
      <xdr:colOff>25400</xdr:colOff>
      <xdr:row>91</xdr:row>
      <xdr:rowOff>76857</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6230600" y="15678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128766</xdr:rowOff>
    </xdr:from>
    <xdr:to>
      <xdr:col>85</xdr:col>
      <xdr:colOff>127000</xdr:colOff>
      <xdr:row>97</xdr:row>
      <xdr:rowOff>129870</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5481300" y="16759416"/>
          <a:ext cx="838200" cy="1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49857</xdr:rowOff>
    </xdr:from>
    <xdr:ext cx="534377" cy="259045"/>
    <xdr:sp macro="" textlink="">
      <xdr:nvSpPr>
        <xdr:cNvPr id="688" name="公債費平均値テキスト">
          <a:extLst>
            <a:ext uri="{FF2B5EF4-FFF2-40B4-BE49-F238E27FC236}">
              <a16:creationId xmlns:a16="http://schemas.microsoft.com/office/drawing/2014/main" id="{00000000-0008-0000-0700-0000B0020000}"/>
            </a:ext>
          </a:extLst>
        </xdr:cNvPr>
        <xdr:cNvSpPr txBox="1"/>
      </xdr:nvSpPr>
      <xdr:spPr>
        <a:xfrm>
          <a:off x="16370300" y="163376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26980</xdr:rowOff>
    </xdr:from>
    <xdr:to>
      <xdr:col>85</xdr:col>
      <xdr:colOff>177800</xdr:colOff>
      <xdr:row>96</xdr:row>
      <xdr:rowOff>128580</xdr:rowOff>
    </xdr:to>
    <xdr:sp macro="" textlink="">
      <xdr:nvSpPr>
        <xdr:cNvPr id="689" name="フローチャート: 判断 688">
          <a:extLst>
            <a:ext uri="{FF2B5EF4-FFF2-40B4-BE49-F238E27FC236}">
              <a16:creationId xmlns:a16="http://schemas.microsoft.com/office/drawing/2014/main" id="{00000000-0008-0000-0700-0000B1020000}"/>
            </a:ext>
          </a:extLst>
        </xdr:cNvPr>
        <xdr:cNvSpPr/>
      </xdr:nvSpPr>
      <xdr:spPr>
        <a:xfrm>
          <a:off x="16268700" y="1648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128766</xdr:rowOff>
    </xdr:from>
    <xdr:to>
      <xdr:col>81</xdr:col>
      <xdr:colOff>50800</xdr:colOff>
      <xdr:row>97</xdr:row>
      <xdr:rowOff>129284</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flipV="1">
          <a:off x="14592300" y="16759416"/>
          <a:ext cx="889000" cy="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52316</xdr:rowOff>
    </xdr:from>
    <xdr:to>
      <xdr:col>81</xdr:col>
      <xdr:colOff>101600</xdr:colOff>
      <xdr:row>96</xdr:row>
      <xdr:rowOff>153916</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5430500" y="16511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170443</xdr:rowOff>
    </xdr:from>
    <xdr:ext cx="534377"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5214111" y="16286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128110</xdr:rowOff>
    </xdr:from>
    <xdr:to>
      <xdr:col>76</xdr:col>
      <xdr:colOff>114300</xdr:colOff>
      <xdr:row>97</xdr:row>
      <xdr:rowOff>129284</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a:off x="13703300" y="16758760"/>
          <a:ext cx="889000" cy="1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66810</xdr:rowOff>
    </xdr:from>
    <xdr:to>
      <xdr:col>76</xdr:col>
      <xdr:colOff>165100</xdr:colOff>
      <xdr:row>96</xdr:row>
      <xdr:rowOff>168410</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4541500" y="16526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13487</xdr:rowOff>
    </xdr:from>
    <xdr:ext cx="534377"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4325111" y="16301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125282</xdr:rowOff>
    </xdr:from>
    <xdr:to>
      <xdr:col>71</xdr:col>
      <xdr:colOff>177800</xdr:colOff>
      <xdr:row>97</xdr:row>
      <xdr:rowOff>128110</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a:off x="12814300" y="16755932"/>
          <a:ext cx="889000" cy="2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96101</xdr:rowOff>
    </xdr:from>
    <xdr:to>
      <xdr:col>72</xdr:col>
      <xdr:colOff>38100</xdr:colOff>
      <xdr:row>97</xdr:row>
      <xdr:rowOff>26251</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3652500" y="16555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42778</xdr:rowOff>
    </xdr:from>
    <xdr:ext cx="534377"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3436111" y="16330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109048</xdr:rowOff>
    </xdr:from>
    <xdr:to>
      <xdr:col>67</xdr:col>
      <xdr:colOff>101600</xdr:colOff>
      <xdr:row>97</xdr:row>
      <xdr:rowOff>39198</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2763500" y="16568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55725</xdr:rowOff>
    </xdr:from>
    <xdr:ext cx="534377"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2547111" y="16343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79070</xdr:rowOff>
    </xdr:from>
    <xdr:to>
      <xdr:col>85</xdr:col>
      <xdr:colOff>177800</xdr:colOff>
      <xdr:row>98</xdr:row>
      <xdr:rowOff>9220</xdr:rowOff>
    </xdr:to>
    <xdr:sp macro="" textlink="">
      <xdr:nvSpPr>
        <xdr:cNvPr id="706" name="楕円 705">
          <a:extLst>
            <a:ext uri="{FF2B5EF4-FFF2-40B4-BE49-F238E27FC236}">
              <a16:creationId xmlns:a16="http://schemas.microsoft.com/office/drawing/2014/main" id="{00000000-0008-0000-0700-0000C2020000}"/>
            </a:ext>
          </a:extLst>
        </xdr:cNvPr>
        <xdr:cNvSpPr/>
      </xdr:nvSpPr>
      <xdr:spPr>
        <a:xfrm>
          <a:off x="16268700" y="16709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57497</xdr:rowOff>
    </xdr:from>
    <xdr:ext cx="534377" cy="259045"/>
    <xdr:sp macro="" textlink="">
      <xdr:nvSpPr>
        <xdr:cNvPr id="707" name="公債費該当値テキスト">
          <a:extLst>
            <a:ext uri="{FF2B5EF4-FFF2-40B4-BE49-F238E27FC236}">
              <a16:creationId xmlns:a16="http://schemas.microsoft.com/office/drawing/2014/main" id="{00000000-0008-0000-0700-0000C3020000}"/>
            </a:ext>
          </a:extLst>
        </xdr:cNvPr>
        <xdr:cNvSpPr txBox="1"/>
      </xdr:nvSpPr>
      <xdr:spPr>
        <a:xfrm>
          <a:off x="16370300" y="16688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77966</xdr:rowOff>
    </xdr:from>
    <xdr:to>
      <xdr:col>81</xdr:col>
      <xdr:colOff>101600</xdr:colOff>
      <xdr:row>98</xdr:row>
      <xdr:rowOff>8116</xdr:rowOff>
    </xdr:to>
    <xdr:sp macro="" textlink="">
      <xdr:nvSpPr>
        <xdr:cNvPr id="708" name="楕円 707">
          <a:extLst>
            <a:ext uri="{FF2B5EF4-FFF2-40B4-BE49-F238E27FC236}">
              <a16:creationId xmlns:a16="http://schemas.microsoft.com/office/drawing/2014/main" id="{00000000-0008-0000-0700-0000C4020000}"/>
            </a:ext>
          </a:extLst>
        </xdr:cNvPr>
        <xdr:cNvSpPr/>
      </xdr:nvSpPr>
      <xdr:spPr>
        <a:xfrm>
          <a:off x="15430500" y="16708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170693</xdr:rowOff>
    </xdr:from>
    <xdr:ext cx="534377"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5214111" y="16801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78484</xdr:rowOff>
    </xdr:from>
    <xdr:to>
      <xdr:col>76</xdr:col>
      <xdr:colOff>165100</xdr:colOff>
      <xdr:row>98</xdr:row>
      <xdr:rowOff>8634</xdr:rowOff>
    </xdr:to>
    <xdr:sp macro="" textlink="">
      <xdr:nvSpPr>
        <xdr:cNvPr id="710" name="楕円 709">
          <a:extLst>
            <a:ext uri="{FF2B5EF4-FFF2-40B4-BE49-F238E27FC236}">
              <a16:creationId xmlns:a16="http://schemas.microsoft.com/office/drawing/2014/main" id="{00000000-0008-0000-0700-0000C6020000}"/>
            </a:ext>
          </a:extLst>
        </xdr:cNvPr>
        <xdr:cNvSpPr/>
      </xdr:nvSpPr>
      <xdr:spPr>
        <a:xfrm>
          <a:off x="14541500" y="16709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171211</xdr:rowOff>
    </xdr:from>
    <xdr:ext cx="534377"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4325111" y="16801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77310</xdr:rowOff>
    </xdr:from>
    <xdr:to>
      <xdr:col>72</xdr:col>
      <xdr:colOff>38100</xdr:colOff>
      <xdr:row>98</xdr:row>
      <xdr:rowOff>7460</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3652500" y="16707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170037</xdr:rowOff>
    </xdr:from>
    <xdr:ext cx="534377"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3436111" y="16800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74482</xdr:rowOff>
    </xdr:from>
    <xdr:to>
      <xdr:col>67</xdr:col>
      <xdr:colOff>101600</xdr:colOff>
      <xdr:row>98</xdr:row>
      <xdr:rowOff>4632</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2763500" y="16705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167209</xdr:rowOff>
    </xdr:from>
    <xdr:ext cx="534377"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2547111" y="16797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諸支出金グラフ枠">
          <a:extLst>
            <a:ext uri="{FF2B5EF4-FFF2-40B4-BE49-F238E27FC236}">
              <a16:creationId xmlns:a16="http://schemas.microsoft.com/office/drawing/2014/main" id="{00000000-0008-0000-0700-0000E2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155702</xdr:rowOff>
    </xdr:from>
    <xdr:to>
      <xdr:col>116</xdr:col>
      <xdr:colOff>62864</xdr:colOff>
      <xdr:row>39</xdr:row>
      <xdr:rowOff>44450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flipV="1">
          <a:off x="22159595" y="5299202"/>
          <a:ext cx="1269" cy="14317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51071</xdr:rowOff>
    </xdr:from>
    <xdr:ext cx="249299" cy="259045"/>
    <xdr:sp macro="" textlink="">
      <xdr:nvSpPr>
        <xdr:cNvPr id="740" name="諸支出金最小値テキスト">
          <a:extLst>
            <a:ext uri="{FF2B5EF4-FFF2-40B4-BE49-F238E27FC236}">
              <a16:creationId xmlns:a16="http://schemas.microsoft.com/office/drawing/2014/main" id="{00000000-0008-0000-0700-0000E4020000}"/>
            </a:ext>
          </a:extLst>
        </xdr:cNvPr>
        <xdr:cNvSpPr txBox="1"/>
      </xdr:nvSpPr>
      <xdr:spPr>
        <a:xfrm>
          <a:off x="22212300" y="673762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102379</xdr:rowOff>
    </xdr:from>
    <xdr:ext cx="469744" cy="259045"/>
    <xdr:sp macro="" textlink="">
      <xdr:nvSpPr>
        <xdr:cNvPr id="742" name="諸支出金最大値テキスト">
          <a:extLst>
            <a:ext uri="{FF2B5EF4-FFF2-40B4-BE49-F238E27FC236}">
              <a16:creationId xmlns:a16="http://schemas.microsoft.com/office/drawing/2014/main" id="{00000000-0008-0000-0700-0000E6020000}"/>
            </a:ext>
          </a:extLst>
        </xdr:cNvPr>
        <xdr:cNvSpPr txBox="1"/>
      </xdr:nvSpPr>
      <xdr:spPr>
        <a:xfrm>
          <a:off x="22212300" y="5074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1,879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155702</xdr:rowOff>
    </xdr:from>
    <xdr:to>
      <xdr:col>116</xdr:col>
      <xdr:colOff>152400</xdr:colOff>
      <xdr:row>30</xdr:row>
      <xdr:rowOff>155702</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22072600" y="5299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139971</xdr:rowOff>
    </xdr:from>
    <xdr:ext cx="313932" cy="259045"/>
    <xdr:sp macro="" textlink="">
      <xdr:nvSpPr>
        <xdr:cNvPr id="745" name="諸支出金平均値テキスト">
          <a:extLst>
            <a:ext uri="{FF2B5EF4-FFF2-40B4-BE49-F238E27FC236}">
              <a16:creationId xmlns:a16="http://schemas.microsoft.com/office/drawing/2014/main" id="{00000000-0008-0000-0700-0000E9020000}"/>
            </a:ext>
          </a:extLst>
        </xdr:cNvPr>
        <xdr:cNvSpPr txBox="1"/>
      </xdr:nvSpPr>
      <xdr:spPr>
        <a:xfrm>
          <a:off x="22212300" y="6483621"/>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117094</xdr:rowOff>
    </xdr:from>
    <xdr:to>
      <xdr:col>116</xdr:col>
      <xdr:colOff>114300</xdr:colOff>
      <xdr:row>39</xdr:row>
      <xdr:rowOff>47244</xdr:rowOff>
    </xdr:to>
    <xdr:sp macro="" textlink="">
      <xdr:nvSpPr>
        <xdr:cNvPr id="746" name="フローチャート: 判断 745">
          <a:extLst>
            <a:ext uri="{FF2B5EF4-FFF2-40B4-BE49-F238E27FC236}">
              <a16:creationId xmlns:a16="http://schemas.microsoft.com/office/drawing/2014/main" id="{00000000-0008-0000-0700-0000EA020000}"/>
            </a:ext>
          </a:extLst>
        </xdr:cNvPr>
        <xdr:cNvSpPr/>
      </xdr:nvSpPr>
      <xdr:spPr>
        <a:xfrm>
          <a:off x="22110700" y="6632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77470</xdr:rowOff>
    </xdr:from>
    <xdr:to>
      <xdr:col>112</xdr:col>
      <xdr:colOff>38100</xdr:colOff>
      <xdr:row>39</xdr:row>
      <xdr:rowOff>7620</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21272500" y="6592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24147</xdr:rowOff>
    </xdr:from>
    <xdr:ext cx="378565"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21134017" y="63677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131572</xdr:rowOff>
    </xdr:from>
    <xdr:to>
      <xdr:col>107</xdr:col>
      <xdr:colOff>101600</xdr:colOff>
      <xdr:row>39</xdr:row>
      <xdr:rowOff>61722</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20383500" y="6646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78249</xdr:rowOff>
    </xdr:from>
    <xdr:ext cx="313932"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20277333" y="642189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21844</xdr:rowOff>
    </xdr:from>
    <xdr:to>
      <xdr:col>102</xdr:col>
      <xdr:colOff>165100</xdr:colOff>
      <xdr:row>36</xdr:row>
      <xdr:rowOff>123444</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19494500" y="6194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34</xdr:row>
      <xdr:rowOff>139971</xdr:rowOff>
    </xdr:from>
    <xdr:ext cx="378565"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19356017" y="59692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86614</xdr:rowOff>
    </xdr:from>
    <xdr:to>
      <xdr:col>98</xdr:col>
      <xdr:colOff>38100</xdr:colOff>
      <xdr:row>39</xdr:row>
      <xdr:rowOff>16764</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18605500" y="6601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33291</xdr:rowOff>
    </xdr:from>
    <xdr:ext cx="378565"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18467017" y="63769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3" name="楕円 762">
          <a:extLst>
            <a:ext uri="{FF2B5EF4-FFF2-40B4-BE49-F238E27FC236}">
              <a16:creationId xmlns:a16="http://schemas.microsoft.com/office/drawing/2014/main" id="{00000000-0008-0000-0700-0000FB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95521</xdr:rowOff>
    </xdr:from>
    <xdr:ext cx="249299" cy="259045"/>
    <xdr:sp macro="" textlink="">
      <xdr:nvSpPr>
        <xdr:cNvPr id="764" name="諸支出金該当値テキスト">
          <a:extLst>
            <a:ext uri="{FF2B5EF4-FFF2-40B4-BE49-F238E27FC236}">
              <a16:creationId xmlns:a16="http://schemas.microsoft.com/office/drawing/2014/main" id="{00000000-0008-0000-0700-0000FC020000}"/>
            </a:ext>
          </a:extLst>
        </xdr:cNvPr>
        <xdr:cNvSpPr txBox="1"/>
      </xdr:nvSpPr>
      <xdr:spPr>
        <a:xfrm>
          <a:off x="22212300" y="661062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5" name="楕円 764">
          <a:extLst>
            <a:ext uri="{FF2B5EF4-FFF2-40B4-BE49-F238E27FC236}">
              <a16:creationId xmlns:a16="http://schemas.microsoft.com/office/drawing/2014/main" id="{00000000-0008-0000-0700-0000FD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7" name="前年度繰上充用金グラフ枠">
          <a:extLst>
            <a:ext uri="{FF2B5EF4-FFF2-40B4-BE49-F238E27FC236}">
              <a16:creationId xmlns:a16="http://schemas.microsoft.com/office/drawing/2014/main" id="{00000000-0008-0000-0700-000013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9" name="前年度繰上充用金最小値テキスト">
          <a:extLst>
            <a:ext uri="{FF2B5EF4-FFF2-40B4-BE49-F238E27FC236}">
              <a16:creationId xmlns:a16="http://schemas.microsoft.com/office/drawing/2014/main" id="{00000000-0008-0000-0700-000015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1" name="前年度繰上充用金最大値テキスト">
          <a:extLst>
            <a:ext uri="{FF2B5EF4-FFF2-40B4-BE49-F238E27FC236}">
              <a16:creationId xmlns:a16="http://schemas.microsoft.com/office/drawing/2014/main" id="{00000000-0008-0000-0700-000017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4" name="前年度繰上充用金平均値テキスト">
          <a:extLst>
            <a:ext uri="{FF2B5EF4-FFF2-40B4-BE49-F238E27FC236}">
              <a16:creationId xmlns:a16="http://schemas.microsoft.com/office/drawing/2014/main" id="{00000000-0008-0000-0700-00001A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5" name="フローチャート: 判断 794">
          <a:extLst>
            <a:ext uri="{FF2B5EF4-FFF2-40B4-BE49-F238E27FC236}">
              <a16:creationId xmlns:a16="http://schemas.microsoft.com/office/drawing/2014/main" id="{00000000-0008-0000-0700-00001B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7" name="フローチャート: 判断 796">
          <a:extLst>
            <a:ext uri="{FF2B5EF4-FFF2-40B4-BE49-F238E27FC236}">
              <a16:creationId xmlns:a16="http://schemas.microsoft.com/office/drawing/2014/main" id="{00000000-0008-0000-0700-00001D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0" name="フローチャート: 判断 799">
          <a:extLst>
            <a:ext uri="{FF2B5EF4-FFF2-40B4-BE49-F238E27FC236}">
              <a16:creationId xmlns:a16="http://schemas.microsoft.com/office/drawing/2014/main" id="{00000000-0008-0000-0700-000020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2" name="楕円 811">
          <a:extLst>
            <a:ext uri="{FF2B5EF4-FFF2-40B4-BE49-F238E27FC236}">
              <a16:creationId xmlns:a16="http://schemas.microsoft.com/office/drawing/2014/main" id="{00000000-0008-0000-0700-00002C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3" name="前年度繰上充用金該当値テキスト">
          <a:extLst>
            <a:ext uri="{FF2B5EF4-FFF2-40B4-BE49-F238E27FC236}">
              <a16:creationId xmlns:a16="http://schemas.microsoft.com/office/drawing/2014/main" id="{00000000-0008-0000-0700-00002D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4" name="楕円 813">
          <a:extLst>
            <a:ext uri="{FF2B5EF4-FFF2-40B4-BE49-F238E27FC236}">
              <a16:creationId xmlns:a16="http://schemas.microsoft.com/office/drawing/2014/main" id="{00000000-0008-0000-0700-00002E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2" name="正方形/長方形 821">
          <a:extLst>
            <a:ext uri="{FF2B5EF4-FFF2-40B4-BE49-F238E27FC236}">
              <a16:creationId xmlns:a16="http://schemas.microsoft.com/office/drawing/2014/main" id="{00000000-0008-0000-0700-000036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3" name="正方形/長方形 822">
          <a:extLst>
            <a:ext uri="{FF2B5EF4-FFF2-40B4-BE49-F238E27FC236}">
              <a16:creationId xmlns:a16="http://schemas.microsoft.com/office/drawing/2014/main" id="{00000000-0008-0000-0700-000037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民生費については、私立認定こども園の整備に係る保育所等整備交付金が影響している。</a:t>
          </a:r>
          <a:endParaRPr lang="ja-JP" altLang="ja-JP" sz="1400">
            <a:effectLst/>
          </a:endParaRPr>
        </a:p>
        <a:p>
          <a:r>
            <a:rPr kumimoji="1" lang="ja-JP" altLang="ja-JP" sz="1100">
              <a:solidFill>
                <a:schemeClr val="dk1"/>
              </a:solidFill>
              <a:effectLst/>
              <a:latin typeface="+mn-lt"/>
              <a:ea typeface="+mn-ea"/>
              <a:cs typeface="+mn-cs"/>
            </a:rPr>
            <a:t>商工費については、ギンバル訓練場跡地に整備した海浜公園周辺の駐車場整備事業が影響している。</a:t>
          </a:r>
          <a:endParaRPr lang="ja-JP" altLang="ja-JP" sz="1400">
            <a:effectLst/>
          </a:endParaRPr>
        </a:p>
        <a:p>
          <a:r>
            <a:rPr kumimoji="1" lang="ja-JP" altLang="ja-JP" sz="1100">
              <a:solidFill>
                <a:schemeClr val="dk1"/>
              </a:solidFill>
              <a:effectLst/>
              <a:latin typeface="+mn-lt"/>
              <a:ea typeface="+mn-ea"/>
              <a:cs typeface="+mn-cs"/>
            </a:rPr>
            <a:t>土木費については、令和３年度に執行したギンバル訓練場周辺の道路整備の事業費分の減が影響している。</a:t>
          </a:r>
          <a:endParaRPr lang="ja-JP" altLang="ja-JP" sz="1400">
            <a:effectLst/>
          </a:endParaRPr>
        </a:p>
        <a:p>
          <a:r>
            <a:rPr kumimoji="1" lang="ja-JP" altLang="ja-JP" sz="1100">
              <a:solidFill>
                <a:schemeClr val="dk1"/>
              </a:solidFill>
              <a:effectLst/>
              <a:latin typeface="+mn-lt"/>
              <a:ea typeface="+mn-ea"/>
              <a:cs typeface="+mn-cs"/>
            </a:rPr>
            <a:t>教育費については、多目的屋内運動場整備事業、ベースボールスタジアム改修・機能高度化事業、中学校屋内運動場整備などの大型事業による影響が大きい。</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沖縄県金武町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財政調整基金の残高は、標準財政規模の</a:t>
          </a:r>
          <a:r>
            <a:rPr kumimoji="1" lang="en-US" altLang="ja-JP" sz="1100">
              <a:solidFill>
                <a:schemeClr val="dk1"/>
              </a:solidFill>
              <a:effectLst/>
              <a:latin typeface="+mn-lt"/>
              <a:ea typeface="+mn-ea"/>
              <a:cs typeface="+mn-cs"/>
            </a:rPr>
            <a:t>20</a:t>
          </a:r>
          <a:r>
            <a:rPr kumimoji="1" lang="ja-JP" altLang="ja-JP" sz="1100">
              <a:solidFill>
                <a:schemeClr val="dk1"/>
              </a:solidFill>
              <a:effectLst/>
              <a:latin typeface="+mn-lt"/>
              <a:ea typeface="+mn-ea"/>
              <a:cs typeface="+mn-cs"/>
            </a:rPr>
            <a:t>％以上とすることとしており、平成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年度以降その状況を維持している。</a:t>
          </a:r>
          <a:endParaRPr lang="ja-JP" altLang="ja-JP" sz="1400">
            <a:effectLst/>
          </a:endParaRPr>
        </a:p>
        <a:p>
          <a:r>
            <a:rPr kumimoji="1" lang="ja-JP" altLang="ja-JP" sz="1100">
              <a:solidFill>
                <a:schemeClr val="dk1"/>
              </a:solidFill>
              <a:effectLst/>
              <a:latin typeface="+mn-lt"/>
              <a:ea typeface="+mn-ea"/>
              <a:cs typeface="+mn-cs"/>
            </a:rPr>
            <a:t>　実質収支比率については、令和３年度と比較しても形式収支に大きな差はなく、翌年度に繰り越すべき財源が</a:t>
          </a:r>
          <a:r>
            <a:rPr kumimoji="1" lang="en-US" altLang="ja-JP" sz="1100">
              <a:solidFill>
                <a:schemeClr val="dk1"/>
              </a:solidFill>
              <a:effectLst/>
              <a:latin typeface="+mn-lt"/>
              <a:ea typeface="+mn-ea"/>
              <a:cs typeface="+mn-cs"/>
            </a:rPr>
            <a:t>25.7</a:t>
          </a:r>
          <a:r>
            <a:rPr kumimoji="1" lang="ja-JP" altLang="ja-JP" sz="1100">
              <a:solidFill>
                <a:schemeClr val="dk1"/>
              </a:solidFill>
              <a:effectLst/>
              <a:latin typeface="+mn-lt"/>
              <a:ea typeface="+mn-ea"/>
              <a:cs typeface="+mn-cs"/>
            </a:rPr>
            <a:t>％減少したことにより上昇している。適正とされる</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％の範囲内であり良好な数値と考える。</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沖縄県金武町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各会計黒字決算となっているが、国民健康保険事業及び下水道事業特別会計は一般会計からの繰出がなければ運営できない状況であり、国保税の適正化、下水道接続率の向上など努力すべきところがある。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a:extLst>
            <a:ext uri="{FF2B5EF4-FFF2-40B4-BE49-F238E27FC236}">
              <a16:creationId xmlns:a16="http://schemas.microsoft.com/office/drawing/2014/main" id="{00000000-0008-0000-0900-000012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a:extLst>
            <a:ext uri="{FF2B5EF4-FFF2-40B4-BE49-F238E27FC236}">
              <a16:creationId xmlns:a16="http://schemas.microsoft.com/office/drawing/2014/main" id="{00000000-0008-0000-0900-000013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沖縄県金武町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普通会計における元利償還金はおおむね横ばいであるが、組合等（主に消防衛生組合）が起こした地方債の元利償還金に対する負担金等が増加傾向である。</a:t>
          </a:r>
          <a:endParaRPr lang="ja-JP" altLang="ja-JP" sz="1400">
            <a:effectLst/>
          </a:endParaRPr>
        </a:p>
        <a:p>
          <a:r>
            <a:rPr kumimoji="1" lang="ja-JP" altLang="ja-JP" sz="1100">
              <a:solidFill>
                <a:schemeClr val="dk1"/>
              </a:solidFill>
              <a:effectLst/>
              <a:latin typeface="+mn-lt"/>
              <a:ea typeface="+mn-ea"/>
              <a:cs typeface="+mn-cs"/>
            </a:rPr>
            <a:t>　普通会計における地方債の新規発行においては、組合等の償還も考慮したシミュレーションが必要である。</a:t>
          </a:r>
          <a:endParaRPr lang="ja-JP" altLang="ja-JP" sz="1400">
            <a:effectLst/>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該当なし</a:t>
          </a:r>
          <a:endParaRPr lang="ja-JP" altLang="ja-JP" sz="10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沖縄県金武町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一般会計等に係る地方債の残高が増加傾向であるが、約</a:t>
          </a:r>
          <a:r>
            <a:rPr kumimoji="1" lang="en-US" altLang="ja-JP" sz="1100">
              <a:solidFill>
                <a:schemeClr val="dk1"/>
              </a:solidFill>
              <a:effectLst/>
              <a:latin typeface="+mn-lt"/>
              <a:ea typeface="+mn-ea"/>
              <a:cs typeface="+mn-cs"/>
            </a:rPr>
            <a:t>40</a:t>
          </a:r>
          <a:r>
            <a:rPr kumimoji="1" lang="ja-JP" altLang="ja-JP" sz="1100">
              <a:solidFill>
                <a:schemeClr val="dk1"/>
              </a:solidFill>
              <a:effectLst/>
              <a:latin typeface="+mn-lt"/>
              <a:ea typeface="+mn-ea"/>
              <a:cs typeface="+mn-cs"/>
            </a:rPr>
            <a:t>億程度に抑えるとともに、単年度の元利償還金の平準化に努め、一般財源を圧迫し他の事業に影響を及ぼさないようにする必要がある。</a:t>
          </a:r>
          <a:endParaRPr lang="ja-JP" altLang="ja-JP" sz="1400">
            <a:effectLst/>
          </a:endParaRPr>
        </a:p>
        <a:p>
          <a:r>
            <a:rPr kumimoji="1" lang="ja-JP" altLang="ja-JP" sz="1100">
              <a:solidFill>
                <a:schemeClr val="dk1"/>
              </a:solidFill>
              <a:effectLst/>
              <a:latin typeface="+mn-lt"/>
              <a:ea typeface="+mn-ea"/>
              <a:cs typeface="+mn-cs"/>
            </a:rPr>
            <a:t>　また、充当可能財源の確保、普通交付税措置の高い事業の優先により、将来負担比率の分子をマイナスで維持している。</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沖縄県金武町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200">
              <a:solidFill>
                <a:schemeClr val="dk1"/>
              </a:solidFill>
              <a:effectLst/>
              <a:latin typeface="+mn-lt"/>
              <a:ea typeface="+mn-ea"/>
              <a:cs typeface="+mn-cs"/>
            </a:rPr>
            <a:t>（増減理由）</a:t>
          </a:r>
          <a:endParaRPr lang="ja-JP" altLang="ja-JP" sz="1200">
            <a:effectLst/>
          </a:endParaRPr>
        </a:p>
        <a:p>
          <a:r>
            <a:rPr kumimoji="1" lang="ja-JP" altLang="ja-JP" sz="1200">
              <a:solidFill>
                <a:schemeClr val="dk1"/>
              </a:solidFill>
              <a:effectLst/>
              <a:latin typeface="+mn-lt"/>
              <a:ea typeface="+mn-ea"/>
              <a:cs typeface="+mn-cs"/>
            </a:rPr>
            <a:t>　財政調整基金、公共公用施設等整備基金、ふるさと応援基金で積み増しを行い、全体的に増加傾向である。</a:t>
          </a:r>
          <a:endParaRPr lang="ja-JP" altLang="ja-JP" sz="1200">
            <a:effectLst/>
          </a:endParaRPr>
        </a:p>
        <a:p>
          <a:endParaRPr kumimoji="1" lang="en-US" altLang="ja-JP" sz="1200">
            <a:solidFill>
              <a:schemeClr val="dk1"/>
            </a:solidFill>
            <a:effectLst/>
            <a:latin typeface="+mn-lt"/>
            <a:ea typeface="+mn-ea"/>
            <a:cs typeface="+mn-cs"/>
          </a:endParaRPr>
        </a:p>
        <a:p>
          <a:r>
            <a:rPr kumimoji="1" lang="ja-JP" altLang="ja-JP" sz="1200">
              <a:solidFill>
                <a:schemeClr val="dk1"/>
              </a:solidFill>
              <a:effectLst/>
              <a:latin typeface="+mn-lt"/>
              <a:ea typeface="+mn-ea"/>
              <a:cs typeface="+mn-cs"/>
            </a:rPr>
            <a:t>（今後の方針）</a:t>
          </a:r>
          <a:endParaRPr lang="ja-JP" altLang="ja-JP" sz="1200">
            <a:effectLst/>
          </a:endParaRPr>
        </a:p>
        <a:p>
          <a:r>
            <a:rPr kumimoji="1" lang="ja-JP" altLang="ja-JP" sz="1200">
              <a:solidFill>
                <a:schemeClr val="dk1"/>
              </a:solidFill>
              <a:effectLst/>
              <a:latin typeface="+mn-lt"/>
              <a:ea typeface="+mn-ea"/>
              <a:cs typeface="+mn-cs"/>
            </a:rPr>
            <a:t>　公共公用施設等整備基金は、庁舎建替えに向けて確実に積み増しができるような財政運営が必要。</a:t>
          </a:r>
          <a:endParaRPr lang="ja-JP" altLang="ja-JP" sz="1200">
            <a:effectLst/>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200">
              <a:solidFill>
                <a:schemeClr val="dk1"/>
              </a:solidFill>
              <a:effectLst/>
              <a:latin typeface="+mn-lt"/>
              <a:ea typeface="+mn-ea"/>
              <a:cs typeface="+mn-cs"/>
            </a:rPr>
            <a:t>（基金の使途）</a:t>
          </a:r>
          <a:endParaRPr lang="ja-JP" altLang="ja-JP" sz="1200">
            <a:effectLst/>
          </a:endParaRPr>
        </a:p>
        <a:p>
          <a:r>
            <a:rPr kumimoji="1" lang="ja-JP" altLang="ja-JP" sz="1200">
              <a:solidFill>
                <a:schemeClr val="dk1"/>
              </a:solidFill>
              <a:effectLst/>
              <a:latin typeface="+mn-lt"/>
              <a:ea typeface="+mn-ea"/>
              <a:cs typeface="+mn-cs"/>
            </a:rPr>
            <a:t>　・公共公用施設等整備基金：庁舎の建て替えを計画しているため、主にその財源として活用する。</a:t>
          </a:r>
          <a:endParaRPr lang="ja-JP" altLang="ja-JP" sz="1200">
            <a:effectLst/>
          </a:endParaRPr>
        </a:p>
        <a:p>
          <a:r>
            <a:rPr kumimoji="1" lang="ja-JP" altLang="ja-JP" sz="1200">
              <a:solidFill>
                <a:schemeClr val="dk1"/>
              </a:solidFill>
              <a:effectLst/>
              <a:latin typeface="+mn-lt"/>
              <a:ea typeface="+mn-ea"/>
              <a:cs typeface="+mn-cs"/>
            </a:rPr>
            <a:t>　・軍用地跡地利用整備基金：米軍用地の跡地利用に係る財源として活用する。</a:t>
          </a:r>
          <a:endParaRPr lang="ja-JP" altLang="ja-JP" sz="1200">
            <a:effectLst/>
          </a:endParaRPr>
        </a:p>
        <a:p>
          <a:r>
            <a:rPr kumimoji="1" lang="ja-JP" altLang="ja-JP" sz="1200">
              <a:solidFill>
                <a:schemeClr val="dk1"/>
              </a:solidFill>
              <a:effectLst/>
              <a:latin typeface="+mn-lt"/>
              <a:ea typeface="+mn-ea"/>
              <a:cs typeface="+mn-cs"/>
            </a:rPr>
            <a:t>　・水源地域振興基金：水源地域である本間珍お地域振興を図るための基金で、主にダムまつり等の充当している。</a:t>
          </a:r>
          <a:endParaRPr lang="ja-JP" altLang="ja-JP" sz="1200">
            <a:effectLst/>
          </a:endParaRPr>
        </a:p>
        <a:p>
          <a:r>
            <a:rPr kumimoji="1" lang="ja-JP" altLang="ja-JP" sz="1200">
              <a:solidFill>
                <a:schemeClr val="dk1"/>
              </a:solidFill>
              <a:effectLst/>
              <a:latin typeface="+mn-lt"/>
              <a:ea typeface="+mn-ea"/>
              <a:cs typeface="+mn-cs"/>
            </a:rPr>
            <a:t>　・ふるさと応援基金：ふるさと納税を原資とした基金で、各種分野の事業で活用。</a:t>
          </a:r>
          <a:endParaRPr lang="ja-JP" altLang="ja-JP" sz="1200">
            <a:effectLst/>
          </a:endParaRPr>
        </a:p>
        <a:p>
          <a:r>
            <a:rPr kumimoji="1" lang="ja-JP" altLang="ja-JP" sz="1200">
              <a:solidFill>
                <a:schemeClr val="dk1"/>
              </a:solidFill>
              <a:effectLst/>
              <a:latin typeface="+mn-lt"/>
              <a:ea typeface="+mn-ea"/>
              <a:cs typeface="+mn-cs"/>
            </a:rPr>
            <a:t>　・ふるさと創生基金：町民自ら実践する地域づくり事業に活用する。</a:t>
          </a:r>
          <a:endParaRPr kumimoji="1" lang="en-US" altLang="ja-JP" sz="1200">
            <a:solidFill>
              <a:schemeClr val="dk1"/>
            </a:solidFill>
            <a:effectLst/>
            <a:latin typeface="+mn-lt"/>
            <a:ea typeface="+mn-ea"/>
            <a:cs typeface="+mn-cs"/>
          </a:endParaRPr>
        </a:p>
        <a:p>
          <a:endParaRPr lang="ja-JP" altLang="ja-JP" sz="1200">
            <a:effectLst/>
          </a:endParaRPr>
        </a:p>
        <a:p>
          <a:r>
            <a:rPr kumimoji="1" lang="ja-JP" altLang="ja-JP" sz="1200">
              <a:solidFill>
                <a:schemeClr val="dk1"/>
              </a:solidFill>
              <a:effectLst/>
              <a:latin typeface="+mn-lt"/>
              <a:ea typeface="+mn-ea"/>
              <a:cs typeface="+mn-cs"/>
            </a:rPr>
            <a:t>（増減理由）</a:t>
          </a:r>
          <a:endParaRPr lang="ja-JP" altLang="ja-JP" sz="1200">
            <a:effectLst/>
          </a:endParaRPr>
        </a:p>
        <a:p>
          <a:r>
            <a:rPr kumimoji="1" lang="ja-JP" altLang="ja-JP" sz="1200">
              <a:solidFill>
                <a:schemeClr val="dk1"/>
              </a:solidFill>
              <a:effectLst/>
              <a:latin typeface="+mn-lt"/>
              <a:ea typeface="+mn-ea"/>
              <a:cs typeface="+mn-cs"/>
            </a:rPr>
            <a:t>　・公共公調施設等整備基金は、庁舎建替えに備えて積み立てている。</a:t>
          </a:r>
          <a:endParaRPr lang="ja-JP" altLang="ja-JP" sz="1200">
            <a:effectLst/>
          </a:endParaRPr>
        </a:p>
        <a:p>
          <a:r>
            <a:rPr kumimoji="1" lang="ja-JP" altLang="ja-JP" sz="1200">
              <a:solidFill>
                <a:schemeClr val="dk1"/>
              </a:solidFill>
              <a:effectLst/>
              <a:latin typeface="+mn-lt"/>
              <a:ea typeface="+mn-ea"/>
              <a:cs typeface="+mn-cs"/>
            </a:rPr>
            <a:t>　・ふるさと応援基金は、ふるさと納税の増による。</a:t>
          </a:r>
          <a:endParaRPr kumimoji="1" lang="en-US" altLang="ja-JP" sz="1200">
            <a:solidFill>
              <a:schemeClr val="dk1"/>
            </a:solidFill>
            <a:effectLst/>
            <a:latin typeface="+mn-lt"/>
            <a:ea typeface="+mn-ea"/>
            <a:cs typeface="+mn-cs"/>
          </a:endParaRPr>
        </a:p>
        <a:p>
          <a:endParaRPr lang="ja-JP" altLang="ja-JP" sz="1200">
            <a:effectLst/>
          </a:endParaRPr>
        </a:p>
        <a:p>
          <a:r>
            <a:rPr kumimoji="1" lang="ja-JP" altLang="ja-JP" sz="1200">
              <a:solidFill>
                <a:schemeClr val="dk1"/>
              </a:solidFill>
              <a:effectLst/>
              <a:latin typeface="+mn-lt"/>
              <a:ea typeface="+mn-ea"/>
              <a:cs typeface="+mn-cs"/>
            </a:rPr>
            <a:t>（今後の方針）</a:t>
          </a:r>
          <a:endParaRPr lang="ja-JP" altLang="ja-JP" sz="1200">
            <a:effectLst/>
          </a:endParaRPr>
        </a:p>
        <a:p>
          <a:r>
            <a:rPr kumimoji="1" lang="ja-JP" altLang="ja-JP" sz="1200">
              <a:solidFill>
                <a:schemeClr val="dk1"/>
              </a:solidFill>
              <a:effectLst/>
              <a:latin typeface="+mn-lt"/>
              <a:ea typeface="+mn-ea"/>
              <a:cs typeface="+mn-cs"/>
            </a:rPr>
            <a:t>　・公共公用施設等整備基金は、庁舎建替えに向け毎年度１億５千万円を積み増す。</a:t>
          </a:r>
          <a:endParaRPr lang="ja-JP" altLang="ja-JP" sz="1200">
            <a:effectLst/>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200">
              <a:solidFill>
                <a:schemeClr val="dk1"/>
              </a:solidFill>
              <a:effectLst/>
              <a:latin typeface="+mn-lt"/>
              <a:ea typeface="+mn-ea"/>
              <a:cs typeface="+mn-cs"/>
            </a:rPr>
            <a:t>（増減理由）</a:t>
          </a:r>
          <a:endParaRPr lang="ja-JP" altLang="ja-JP" sz="1200">
            <a:effectLst/>
          </a:endParaRPr>
        </a:p>
        <a:p>
          <a:r>
            <a:rPr kumimoji="1" lang="ja-JP" altLang="ja-JP" sz="1200">
              <a:solidFill>
                <a:schemeClr val="dk1"/>
              </a:solidFill>
              <a:effectLst/>
              <a:latin typeface="+mn-lt"/>
              <a:ea typeface="+mn-ea"/>
              <a:cs typeface="+mn-cs"/>
            </a:rPr>
            <a:t>　財政調整基金については、一般会計での取崩はなく、有線放送電話事業で</a:t>
          </a:r>
          <a:r>
            <a:rPr kumimoji="1" lang="en-US" altLang="ja-JP" sz="1200">
              <a:solidFill>
                <a:schemeClr val="dk1"/>
              </a:solidFill>
              <a:effectLst/>
              <a:latin typeface="+mn-lt"/>
              <a:ea typeface="+mn-ea"/>
              <a:cs typeface="+mn-cs"/>
            </a:rPr>
            <a:t>6,058</a:t>
          </a:r>
          <a:r>
            <a:rPr kumimoji="1" lang="ja-JP" altLang="ja-JP" sz="1200">
              <a:solidFill>
                <a:schemeClr val="dk1"/>
              </a:solidFill>
              <a:effectLst/>
              <a:latin typeface="+mn-lt"/>
              <a:ea typeface="+mn-ea"/>
              <a:cs typeface="+mn-cs"/>
            </a:rPr>
            <a:t>千円取り崩している。一方積立てについては、歳計剰余金処分によるもので</a:t>
          </a:r>
          <a:r>
            <a:rPr kumimoji="1" lang="en-US" altLang="ja-JP" sz="1200">
              <a:solidFill>
                <a:schemeClr val="dk1"/>
              </a:solidFill>
              <a:effectLst/>
              <a:latin typeface="+mn-lt"/>
              <a:ea typeface="+mn-ea"/>
              <a:cs typeface="+mn-cs"/>
            </a:rPr>
            <a:t>83,617</a:t>
          </a:r>
          <a:r>
            <a:rPr kumimoji="1" lang="ja-JP" altLang="ja-JP" sz="1200">
              <a:solidFill>
                <a:schemeClr val="dk1"/>
              </a:solidFill>
              <a:effectLst/>
              <a:latin typeface="+mn-lt"/>
              <a:ea typeface="+mn-ea"/>
              <a:cs typeface="+mn-cs"/>
            </a:rPr>
            <a:t>千円あり、令和</a:t>
          </a:r>
          <a:r>
            <a:rPr kumimoji="1" lang="en-US" altLang="ja-JP" sz="1200">
              <a:solidFill>
                <a:schemeClr val="dk1"/>
              </a:solidFill>
              <a:effectLst/>
              <a:latin typeface="+mn-lt"/>
              <a:ea typeface="+mn-ea"/>
              <a:cs typeface="+mn-cs"/>
            </a:rPr>
            <a:t>4</a:t>
          </a:r>
          <a:r>
            <a:rPr kumimoji="1" lang="ja-JP" altLang="ja-JP" sz="1200">
              <a:solidFill>
                <a:schemeClr val="dk1"/>
              </a:solidFill>
              <a:effectLst/>
              <a:latin typeface="+mn-lt"/>
              <a:ea typeface="+mn-ea"/>
              <a:cs typeface="+mn-cs"/>
            </a:rPr>
            <a:t>年度末残高は増加している。</a:t>
          </a:r>
          <a:endParaRPr kumimoji="1" lang="en-US" altLang="ja-JP" sz="1200">
            <a:solidFill>
              <a:schemeClr val="dk1"/>
            </a:solidFill>
            <a:effectLst/>
            <a:latin typeface="+mn-lt"/>
            <a:ea typeface="+mn-ea"/>
            <a:cs typeface="+mn-cs"/>
          </a:endParaRPr>
        </a:p>
        <a:p>
          <a:endParaRPr lang="ja-JP" altLang="ja-JP" sz="1200">
            <a:effectLst/>
          </a:endParaRPr>
        </a:p>
        <a:p>
          <a:r>
            <a:rPr kumimoji="1" lang="ja-JP" altLang="ja-JP" sz="1200">
              <a:solidFill>
                <a:schemeClr val="dk1"/>
              </a:solidFill>
              <a:effectLst/>
              <a:latin typeface="+mn-lt"/>
              <a:ea typeface="+mn-ea"/>
              <a:cs typeface="+mn-cs"/>
            </a:rPr>
            <a:t>（今後の方針）</a:t>
          </a:r>
          <a:endParaRPr lang="ja-JP" altLang="ja-JP" sz="1200">
            <a:effectLst/>
          </a:endParaRPr>
        </a:p>
        <a:p>
          <a:r>
            <a:rPr kumimoji="1" lang="ja-JP" altLang="ja-JP" sz="1200">
              <a:solidFill>
                <a:schemeClr val="dk1"/>
              </a:solidFill>
              <a:effectLst/>
              <a:latin typeface="+mn-lt"/>
              <a:ea typeface="+mn-ea"/>
              <a:cs typeface="+mn-cs"/>
            </a:rPr>
            <a:t>　年度末残高において、標準財政規模の２０％以上を維持する。</a:t>
          </a:r>
          <a:endParaRPr lang="ja-JP" altLang="ja-JP" sz="1200">
            <a:effectLst/>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200">
              <a:solidFill>
                <a:schemeClr val="dk1"/>
              </a:solidFill>
              <a:effectLst/>
              <a:latin typeface="+mn-lt"/>
              <a:ea typeface="+mn-ea"/>
              <a:cs typeface="+mn-cs"/>
            </a:rPr>
            <a:t>（増減理由）</a:t>
          </a:r>
          <a:endParaRPr lang="ja-JP" altLang="ja-JP" sz="1200">
            <a:effectLst/>
          </a:endParaRPr>
        </a:p>
        <a:p>
          <a:r>
            <a:rPr kumimoji="1" lang="ja-JP" altLang="ja-JP" sz="1200">
              <a:solidFill>
                <a:schemeClr val="dk1"/>
              </a:solidFill>
              <a:effectLst/>
              <a:latin typeface="+mn-lt"/>
              <a:ea typeface="+mn-ea"/>
              <a:cs typeface="+mn-cs"/>
            </a:rPr>
            <a:t>　減債基金については、増減なし。</a:t>
          </a:r>
          <a:endParaRPr kumimoji="1" lang="en-US" altLang="ja-JP" sz="1200">
            <a:solidFill>
              <a:schemeClr val="dk1"/>
            </a:solidFill>
            <a:effectLst/>
            <a:latin typeface="+mn-lt"/>
            <a:ea typeface="+mn-ea"/>
            <a:cs typeface="+mn-cs"/>
          </a:endParaRPr>
        </a:p>
        <a:p>
          <a:endParaRPr lang="ja-JP" altLang="ja-JP" sz="1200">
            <a:effectLst/>
          </a:endParaRPr>
        </a:p>
        <a:p>
          <a:r>
            <a:rPr kumimoji="1" lang="ja-JP" altLang="ja-JP" sz="1200">
              <a:solidFill>
                <a:schemeClr val="dk1"/>
              </a:solidFill>
              <a:effectLst/>
              <a:latin typeface="+mn-lt"/>
              <a:ea typeface="+mn-ea"/>
              <a:cs typeface="+mn-cs"/>
            </a:rPr>
            <a:t>（今後の方針）</a:t>
          </a:r>
          <a:endParaRPr lang="ja-JP" altLang="ja-JP" sz="1200">
            <a:effectLst/>
          </a:endParaRPr>
        </a:p>
        <a:p>
          <a:r>
            <a:rPr kumimoji="1" lang="ja-JP" altLang="ja-JP" sz="1200">
              <a:solidFill>
                <a:schemeClr val="dk1"/>
              </a:solidFill>
              <a:effectLst/>
              <a:latin typeface="+mn-lt"/>
              <a:ea typeface="+mn-ea"/>
              <a:cs typeface="+mn-cs"/>
            </a:rPr>
            <a:t>　地方債残高の６％以上を積み立てる。</a:t>
          </a:r>
          <a:endParaRPr lang="ja-JP" altLang="ja-JP" sz="1200">
            <a:effectLst/>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137745F4-4E7E-4FDD-9173-E77CE8FBEA6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41208BB-C3DB-4CEE-A7BB-85FE8B6F7DD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a:extLst>
            <a:ext uri="{FF2B5EF4-FFF2-40B4-BE49-F238E27FC236}">
              <a16:creationId xmlns:a16="http://schemas.microsoft.com/office/drawing/2014/main" id="{3153197B-6F61-4F52-BAC9-E20D17E0701F}"/>
            </a:ext>
          </a:extLst>
        </xdr:cNvPr>
        <xdr:cNvSpPr/>
      </xdr:nvSpPr>
      <xdr:spPr>
        <a:xfrm>
          <a:off x="11498580" y="918972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a:extLst>
            <a:ext uri="{FF2B5EF4-FFF2-40B4-BE49-F238E27FC236}">
              <a16:creationId xmlns:a16="http://schemas.microsoft.com/office/drawing/2014/main" id="{FEB69D7E-89B2-46CB-81D8-B550F8DF9E5F}"/>
            </a:ext>
          </a:extLst>
        </xdr:cNvPr>
        <xdr:cNvSpPr/>
      </xdr:nvSpPr>
      <xdr:spPr>
        <a:xfrm>
          <a:off x="12839700" y="918972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a:extLst>
            <a:ext uri="{FF2B5EF4-FFF2-40B4-BE49-F238E27FC236}">
              <a16:creationId xmlns:a16="http://schemas.microsoft.com/office/drawing/2014/main" id="{91E017C3-1BEC-4235-A71B-8BF2776E847A}"/>
            </a:ext>
          </a:extLst>
        </xdr:cNvPr>
        <xdr:cNvSpPr/>
      </xdr:nvSpPr>
      <xdr:spPr>
        <a:xfrm>
          <a:off x="14180820" y="918972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a:extLst>
            <a:ext uri="{FF2B5EF4-FFF2-40B4-BE49-F238E27FC236}">
              <a16:creationId xmlns:a16="http://schemas.microsoft.com/office/drawing/2014/main" id="{E2521FC1-0E4F-4FAA-8552-8F5CF4F8B60F}"/>
            </a:ext>
          </a:extLst>
        </xdr:cNvPr>
        <xdr:cNvSpPr/>
      </xdr:nvSpPr>
      <xdr:spPr>
        <a:xfrm>
          <a:off x="15521940" y="918972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a:extLst>
            <a:ext uri="{FF2B5EF4-FFF2-40B4-BE49-F238E27FC236}">
              <a16:creationId xmlns:a16="http://schemas.microsoft.com/office/drawing/2014/main" id="{DE00F46F-F72B-4985-AEED-06DEC97F9939}"/>
            </a:ext>
          </a:extLst>
        </xdr:cNvPr>
        <xdr:cNvSpPr/>
      </xdr:nvSpPr>
      <xdr:spPr>
        <a:xfrm>
          <a:off x="16863060" y="918972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a:extLst>
            <a:ext uri="{FF2B5EF4-FFF2-40B4-BE49-F238E27FC236}">
              <a16:creationId xmlns:a16="http://schemas.microsoft.com/office/drawing/2014/main" id="{2060AF8B-1C32-4D67-8827-66203188B7F3}"/>
            </a:ext>
          </a:extLst>
        </xdr:cNvPr>
        <xdr:cNvSpPr/>
      </xdr:nvSpPr>
      <xdr:spPr>
        <a:xfrm>
          <a:off x="11498580" y="1291590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a:extLst>
            <a:ext uri="{FF2B5EF4-FFF2-40B4-BE49-F238E27FC236}">
              <a16:creationId xmlns:a16="http://schemas.microsoft.com/office/drawing/2014/main" id="{E4B4338B-CED5-44F0-913B-855BBFA2664C}"/>
            </a:ext>
          </a:extLst>
        </xdr:cNvPr>
        <xdr:cNvSpPr/>
      </xdr:nvSpPr>
      <xdr:spPr>
        <a:xfrm>
          <a:off x="12839700" y="1291590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a:extLst>
            <a:ext uri="{FF2B5EF4-FFF2-40B4-BE49-F238E27FC236}">
              <a16:creationId xmlns:a16="http://schemas.microsoft.com/office/drawing/2014/main" id="{5838E3C9-D348-4172-9755-845EB57EF3C9}"/>
            </a:ext>
          </a:extLst>
        </xdr:cNvPr>
        <xdr:cNvSpPr/>
      </xdr:nvSpPr>
      <xdr:spPr>
        <a:xfrm>
          <a:off x="14180820" y="1291590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a:extLst>
            <a:ext uri="{FF2B5EF4-FFF2-40B4-BE49-F238E27FC236}">
              <a16:creationId xmlns:a16="http://schemas.microsoft.com/office/drawing/2014/main" id="{813ED450-1614-454B-AEB5-8EE51FFFCCA4}"/>
            </a:ext>
          </a:extLst>
        </xdr:cNvPr>
        <xdr:cNvSpPr/>
      </xdr:nvSpPr>
      <xdr:spPr>
        <a:xfrm>
          <a:off x="15521940" y="1291590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a:extLst>
            <a:ext uri="{FF2B5EF4-FFF2-40B4-BE49-F238E27FC236}">
              <a16:creationId xmlns:a16="http://schemas.microsoft.com/office/drawing/2014/main" id="{00A39DA3-A94A-42ED-B1AF-6F85784566E2}"/>
            </a:ext>
          </a:extLst>
        </xdr:cNvPr>
        <xdr:cNvSpPr/>
      </xdr:nvSpPr>
      <xdr:spPr>
        <a:xfrm>
          <a:off x="16863060" y="1291590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a:extLst>
            <a:ext uri="{FF2B5EF4-FFF2-40B4-BE49-F238E27FC236}">
              <a16:creationId xmlns:a16="http://schemas.microsoft.com/office/drawing/2014/main" id="{F991CAB4-99A3-4B26-945B-A590A15832EB}"/>
            </a:ext>
          </a:extLst>
        </xdr:cNvPr>
        <xdr:cNvSpPr/>
      </xdr:nvSpPr>
      <xdr:spPr>
        <a:xfrm>
          <a:off x="355600" y="63500"/>
          <a:ext cx="11139805" cy="633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a:extLst>
            <a:ext uri="{FF2B5EF4-FFF2-40B4-BE49-F238E27FC236}">
              <a16:creationId xmlns:a16="http://schemas.microsoft.com/office/drawing/2014/main" id="{C51A6B45-B115-486C-BDF6-B04BF64A2D1F}"/>
            </a:ext>
          </a:extLst>
        </xdr:cNvPr>
        <xdr:cNvSpPr/>
      </xdr:nvSpPr>
      <xdr:spPr>
        <a:xfrm>
          <a:off x="15013305" y="190500"/>
          <a:ext cx="3473450" cy="55689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a:extLst>
            <a:ext uri="{FF2B5EF4-FFF2-40B4-BE49-F238E27FC236}">
              <a16:creationId xmlns:a16="http://schemas.microsoft.com/office/drawing/2014/main" id="{FCBED78D-FC8C-4A0E-80E5-5005B0622C26}"/>
            </a:ext>
          </a:extLst>
        </xdr:cNvPr>
        <xdr:cNvSpPr/>
      </xdr:nvSpPr>
      <xdr:spPr>
        <a:xfrm>
          <a:off x="15015845" y="215900"/>
          <a:ext cx="345186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a:extLst>
            <a:ext uri="{FF2B5EF4-FFF2-40B4-BE49-F238E27FC236}">
              <a16:creationId xmlns:a16="http://schemas.microsoft.com/office/drawing/2014/main" id="{076839F8-9C3C-4141-9953-CCDFB95DA8B1}"/>
            </a:ext>
          </a:extLst>
        </xdr:cNvPr>
        <xdr:cNvSpPr/>
      </xdr:nvSpPr>
      <xdr:spPr>
        <a:xfrm>
          <a:off x="15041245" y="241300"/>
          <a:ext cx="3394710" cy="4425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沖縄県金武町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a:extLst>
            <a:ext uri="{FF2B5EF4-FFF2-40B4-BE49-F238E27FC236}">
              <a16:creationId xmlns:a16="http://schemas.microsoft.com/office/drawing/2014/main" id="{00C96014-DDAD-49E6-97CE-D3CA126AA79A}"/>
            </a:ext>
          </a:extLst>
        </xdr:cNvPr>
        <xdr:cNvSpPr/>
      </xdr:nvSpPr>
      <xdr:spPr>
        <a:xfrm>
          <a:off x="12539345" y="190500"/>
          <a:ext cx="2340610" cy="55689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a:extLst>
            <a:ext uri="{FF2B5EF4-FFF2-40B4-BE49-F238E27FC236}">
              <a16:creationId xmlns:a16="http://schemas.microsoft.com/office/drawing/2014/main" id="{411B4B98-0BAE-4BB3-8ACD-5C411FCC5268}"/>
            </a:ext>
          </a:extLst>
        </xdr:cNvPr>
        <xdr:cNvSpPr/>
      </xdr:nvSpPr>
      <xdr:spPr>
        <a:xfrm>
          <a:off x="12564745" y="215900"/>
          <a:ext cx="229616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a:extLst>
            <a:ext uri="{FF2B5EF4-FFF2-40B4-BE49-F238E27FC236}">
              <a16:creationId xmlns:a16="http://schemas.microsoft.com/office/drawing/2014/main" id="{D4460807-DA26-4103-AD7D-91B0A9BBFE78}"/>
            </a:ext>
          </a:extLst>
        </xdr:cNvPr>
        <xdr:cNvSpPr/>
      </xdr:nvSpPr>
      <xdr:spPr>
        <a:xfrm>
          <a:off x="12590145" y="241300"/>
          <a:ext cx="2261870" cy="45529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a:extLst>
            <a:ext uri="{FF2B5EF4-FFF2-40B4-BE49-F238E27FC236}">
              <a16:creationId xmlns:a16="http://schemas.microsoft.com/office/drawing/2014/main" id="{C736B2F4-3955-4FFB-874D-2FBE7A1DBD7D}"/>
            </a:ext>
          </a:extLst>
        </xdr:cNvPr>
        <xdr:cNvSpPr/>
      </xdr:nvSpPr>
      <xdr:spPr>
        <a:xfrm>
          <a:off x="436880" y="883285"/>
          <a:ext cx="8879205" cy="174371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a:extLst>
            <a:ext uri="{FF2B5EF4-FFF2-40B4-BE49-F238E27FC236}">
              <a16:creationId xmlns:a16="http://schemas.microsoft.com/office/drawing/2014/main" id="{D3EF5C71-3D3B-4C46-8386-B5D016224495}"/>
            </a:ext>
          </a:extLst>
        </xdr:cNvPr>
        <xdr:cNvSpPr/>
      </xdr:nvSpPr>
      <xdr:spPr>
        <a:xfrm>
          <a:off x="558165" y="915035"/>
          <a:ext cx="121412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a:extLst>
            <a:ext uri="{FF2B5EF4-FFF2-40B4-BE49-F238E27FC236}">
              <a16:creationId xmlns:a16="http://schemas.microsoft.com/office/drawing/2014/main" id="{AC7EC910-E25F-4EEF-9DD8-3B94D7FCAE5A}"/>
            </a:ext>
          </a:extLst>
        </xdr:cNvPr>
        <xdr:cNvSpPr/>
      </xdr:nvSpPr>
      <xdr:spPr>
        <a:xfrm>
          <a:off x="1731645" y="915035"/>
          <a:ext cx="117348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11,451
11,306
37.84
13,226,175
12,943,897
121,071
3,970,593
3,913,331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a:extLst>
            <a:ext uri="{FF2B5EF4-FFF2-40B4-BE49-F238E27FC236}">
              <a16:creationId xmlns:a16="http://schemas.microsoft.com/office/drawing/2014/main" id="{73722A29-7E87-459A-BAD6-978C563355AC}"/>
            </a:ext>
          </a:extLst>
        </xdr:cNvPr>
        <xdr:cNvSpPr/>
      </xdr:nvSpPr>
      <xdr:spPr>
        <a:xfrm>
          <a:off x="2905125" y="915035"/>
          <a:ext cx="134112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a:extLst>
            <a:ext uri="{FF2B5EF4-FFF2-40B4-BE49-F238E27FC236}">
              <a16:creationId xmlns:a16="http://schemas.microsoft.com/office/drawing/2014/main" id="{FA8296D0-49B0-456E-9F44-0F1D65E2F974}"/>
            </a:ext>
          </a:extLst>
        </xdr:cNvPr>
        <xdr:cNvSpPr/>
      </xdr:nvSpPr>
      <xdr:spPr>
        <a:xfrm>
          <a:off x="4246245" y="934085"/>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a:extLst>
            <a:ext uri="{FF2B5EF4-FFF2-40B4-BE49-F238E27FC236}">
              <a16:creationId xmlns:a16="http://schemas.microsoft.com/office/drawing/2014/main" id="{47CC1C86-571A-4332-9F7C-F5AF8C3FF2C2}"/>
            </a:ext>
          </a:extLst>
        </xdr:cNvPr>
        <xdr:cNvSpPr/>
      </xdr:nvSpPr>
      <xdr:spPr>
        <a:xfrm>
          <a:off x="6026785" y="934085"/>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a:extLst>
            <a:ext uri="{FF2B5EF4-FFF2-40B4-BE49-F238E27FC236}">
              <a16:creationId xmlns:a16="http://schemas.microsoft.com/office/drawing/2014/main" id="{DFDB6E27-69F1-433E-9A20-8D4F61403DE1}"/>
            </a:ext>
          </a:extLst>
        </xdr:cNvPr>
        <xdr:cNvSpPr/>
      </xdr:nvSpPr>
      <xdr:spPr>
        <a:xfrm>
          <a:off x="7200265" y="946785"/>
          <a:ext cx="56642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a:extLst>
            <a:ext uri="{FF2B5EF4-FFF2-40B4-BE49-F238E27FC236}">
              <a16:creationId xmlns:a16="http://schemas.microsoft.com/office/drawing/2014/main" id="{1CA8D3F2-4958-42E7-A5C2-A2584AB8B4E0}"/>
            </a:ext>
          </a:extLst>
        </xdr:cNvPr>
        <xdr:cNvSpPr/>
      </xdr:nvSpPr>
      <xdr:spPr>
        <a:xfrm>
          <a:off x="4246245" y="1693545"/>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a:extLst>
            <a:ext uri="{FF2B5EF4-FFF2-40B4-BE49-F238E27FC236}">
              <a16:creationId xmlns:a16="http://schemas.microsoft.com/office/drawing/2014/main" id="{8D7B3DF8-59C8-4506-8063-4F60935ED230}"/>
            </a:ext>
          </a:extLst>
        </xdr:cNvPr>
        <xdr:cNvSpPr/>
      </xdr:nvSpPr>
      <xdr:spPr>
        <a:xfrm>
          <a:off x="6090285" y="1693545"/>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a:extLst>
            <a:ext uri="{FF2B5EF4-FFF2-40B4-BE49-F238E27FC236}">
              <a16:creationId xmlns:a16="http://schemas.microsoft.com/office/drawing/2014/main" id="{01D9F175-21C9-4694-8A01-75B6C31EB41C}"/>
            </a:ext>
          </a:extLst>
        </xdr:cNvPr>
        <xdr:cNvSpPr/>
      </xdr:nvSpPr>
      <xdr:spPr>
        <a:xfrm>
          <a:off x="9765665" y="883285"/>
          <a:ext cx="1341120" cy="124714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a:extLst>
            <a:ext uri="{FF2B5EF4-FFF2-40B4-BE49-F238E27FC236}">
              <a16:creationId xmlns:a16="http://schemas.microsoft.com/office/drawing/2014/main" id="{F20003B2-4DCF-4A9A-AAC9-6ADBD47B808A}"/>
            </a:ext>
          </a:extLst>
        </xdr:cNvPr>
        <xdr:cNvSpPr/>
      </xdr:nvSpPr>
      <xdr:spPr>
        <a:xfrm>
          <a:off x="9987915" y="946785"/>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a:extLst>
            <a:ext uri="{FF2B5EF4-FFF2-40B4-BE49-F238E27FC236}">
              <a16:creationId xmlns:a16="http://schemas.microsoft.com/office/drawing/2014/main" id="{B34A20A0-96DF-4D87-9D24-89F7B99ADBD9}"/>
            </a:ext>
          </a:extLst>
        </xdr:cNvPr>
        <xdr:cNvSpPr/>
      </xdr:nvSpPr>
      <xdr:spPr>
        <a:xfrm>
          <a:off x="9987915" y="1209675"/>
          <a:ext cx="1173480" cy="509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a:extLst>
            <a:ext uri="{FF2B5EF4-FFF2-40B4-BE49-F238E27FC236}">
              <a16:creationId xmlns:a16="http://schemas.microsoft.com/office/drawing/2014/main" id="{2BA71F7A-1436-493B-8644-A6D53F48566A}"/>
            </a:ext>
          </a:extLst>
        </xdr:cNvPr>
        <xdr:cNvSpPr/>
      </xdr:nvSpPr>
      <xdr:spPr>
        <a:xfrm>
          <a:off x="9987915" y="1544955"/>
          <a:ext cx="1292860" cy="636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a:extLst>
            <a:ext uri="{FF2B5EF4-FFF2-40B4-BE49-F238E27FC236}">
              <a16:creationId xmlns:a16="http://schemas.microsoft.com/office/drawing/2014/main" id="{AA4613E5-FBB0-47F2-BC6F-BE74D63CF623}"/>
            </a:ext>
          </a:extLst>
        </xdr:cNvPr>
        <xdr:cNvCxnSpPr/>
      </xdr:nvCxnSpPr>
      <xdr:spPr>
        <a:xfrm flipH="1">
          <a:off x="9825355" y="1035685"/>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a:extLst>
            <a:ext uri="{FF2B5EF4-FFF2-40B4-BE49-F238E27FC236}">
              <a16:creationId xmlns:a16="http://schemas.microsoft.com/office/drawing/2014/main" id="{5B6A7D0B-352F-4EF3-91B9-E4A7BD4B3B53}"/>
            </a:ext>
          </a:extLst>
        </xdr:cNvPr>
        <xdr:cNvSpPr/>
      </xdr:nvSpPr>
      <xdr:spPr>
        <a:xfrm>
          <a:off x="9879330" y="997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a:extLst>
            <a:ext uri="{FF2B5EF4-FFF2-40B4-BE49-F238E27FC236}">
              <a16:creationId xmlns:a16="http://schemas.microsoft.com/office/drawing/2014/main" id="{D16671DC-DCD0-44BA-9227-8627F8978E2D}"/>
            </a:ext>
          </a:extLst>
        </xdr:cNvPr>
        <xdr:cNvSpPr/>
      </xdr:nvSpPr>
      <xdr:spPr>
        <a:xfrm>
          <a:off x="9879330" y="12985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a:extLst>
            <a:ext uri="{FF2B5EF4-FFF2-40B4-BE49-F238E27FC236}">
              <a16:creationId xmlns:a16="http://schemas.microsoft.com/office/drawing/2014/main" id="{5C51F25B-5FE8-45B5-9A6A-D8C6677589B4}"/>
            </a:ext>
          </a:extLst>
        </xdr:cNvPr>
        <xdr:cNvCxnSpPr/>
      </xdr:nvCxnSpPr>
      <xdr:spPr>
        <a:xfrm>
          <a:off x="9923780" y="154495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a:extLst>
            <a:ext uri="{FF2B5EF4-FFF2-40B4-BE49-F238E27FC236}">
              <a16:creationId xmlns:a16="http://schemas.microsoft.com/office/drawing/2014/main" id="{CD4135A8-DE92-49C8-9ED5-F1AC69628C0D}"/>
            </a:ext>
          </a:extLst>
        </xdr:cNvPr>
        <xdr:cNvCxnSpPr/>
      </xdr:nvCxnSpPr>
      <xdr:spPr>
        <a:xfrm>
          <a:off x="9844405" y="154495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a:extLst>
            <a:ext uri="{FF2B5EF4-FFF2-40B4-BE49-F238E27FC236}">
              <a16:creationId xmlns:a16="http://schemas.microsoft.com/office/drawing/2014/main" id="{5AD812D9-7D4F-4466-A59C-D65A8D918843}"/>
            </a:ext>
          </a:extLst>
        </xdr:cNvPr>
        <xdr:cNvCxnSpPr/>
      </xdr:nvCxnSpPr>
      <xdr:spPr>
        <a:xfrm flipV="1">
          <a:off x="9923780" y="177927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a:extLst>
            <a:ext uri="{FF2B5EF4-FFF2-40B4-BE49-F238E27FC236}">
              <a16:creationId xmlns:a16="http://schemas.microsoft.com/office/drawing/2014/main" id="{CB0B0DB8-1103-45BD-8D6E-6F982AD42555}"/>
            </a:ext>
          </a:extLst>
        </xdr:cNvPr>
        <xdr:cNvCxnSpPr/>
      </xdr:nvCxnSpPr>
      <xdr:spPr>
        <a:xfrm>
          <a:off x="9844405" y="191833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a:extLst>
            <a:ext uri="{FF2B5EF4-FFF2-40B4-BE49-F238E27FC236}">
              <a16:creationId xmlns:a16="http://schemas.microsoft.com/office/drawing/2014/main" id="{91C16E61-5818-459E-A856-E49B7B25E754}"/>
            </a:ext>
          </a:extLst>
        </xdr:cNvPr>
        <xdr:cNvSpPr txBox="1"/>
      </xdr:nvSpPr>
      <xdr:spPr>
        <a:xfrm>
          <a:off x="419100" y="272478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a:extLst>
            <a:ext uri="{FF2B5EF4-FFF2-40B4-BE49-F238E27FC236}">
              <a16:creationId xmlns:a16="http://schemas.microsoft.com/office/drawing/2014/main" id="{66E36505-3560-481B-9C5E-42F55B995EA4}"/>
            </a:ext>
          </a:extLst>
        </xdr:cNvPr>
        <xdr:cNvSpPr txBox="1"/>
      </xdr:nvSpPr>
      <xdr:spPr>
        <a:xfrm>
          <a:off x="419100" y="296227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3" name="テキスト ボックス 42">
          <a:extLst>
            <a:ext uri="{FF2B5EF4-FFF2-40B4-BE49-F238E27FC236}">
              <a16:creationId xmlns:a16="http://schemas.microsoft.com/office/drawing/2014/main" id="{B2E8BC61-9C9A-4D9C-BBE4-244B1C14EEE0}"/>
            </a:ext>
          </a:extLst>
        </xdr:cNvPr>
        <xdr:cNvSpPr txBox="1"/>
      </xdr:nvSpPr>
      <xdr:spPr>
        <a:xfrm>
          <a:off x="419100" y="319595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1032123" cy="259045"/>
    <xdr:sp macro="" textlink="">
      <xdr:nvSpPr>
        <xdr:cNvPr id="44" name="テキスト ボックス 43">
          <a:extLst>
            <a:ext uri="{FF2B5EF4-FFF2-40B4-BE49-F238E27FC236}">
              <a16:creationId xmlns:a16="http://schemas.microsoft.com/office/drawing/2014/main" id="{FE62D712-9F74-4DEF-996C-0695DB657A01}"/>
            </a:ext>
          </a:extLst>
        </xdr:cNvPr>
        <xdr:cNvSpPr txBox="1"/>
      </xdr:nvSpPr>
      <xdr:spPr>
        <a:xfrm>
          <a:off x="419100" y="3433445"/>
          <a:ext cx="110321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a:extLst>
            <a:ext uri="{FF2B5EF4-FFF2-40B4-BE49-F238E27FC236}">
              <a16:creationId xmlns:a16="http://schemas.microsoft.com/office/drawing/2014/main" id="{A3CA7880-CCAD-4C1F-B6BF-6B72E35C0180}"/>
            </a:ext>
          </a:extLst>
        </xdr:cNvPr>
        <xdr:cNvSpPr txBox="1"/>
      </xdr:nvSpPr>
      <xdr:spPr>
        <a:xfrm>
          <a:off x="419100" y="367093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a:extLst>
            <a:ext uri="{FF2B5EF4-FFF2-40B4-BE49-F238E27FC236}">
              <a16:creationId xmlns:a16="http://schemas.microsoft.com/office/drawing/2014/main" id="{EB1073A2-E1A1-4FA7-A623-6E1A67DBA34E}"/>
            </a:ext>
          </a:extLst>
        </xdr:cNvPr>
        <xdr:cNvSpPr/>
      </xdr:nvSpPr>
      <xdr:spPr>
        <a:xfrm>
          <a:off x="1127125" y="4180205"/>
          <a:ext cx="3738880" cy="3060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a:extLst>
            <a:ext uri="{FF2B5EF4-FFF2-40B4-BE49-F238E27FC236}">
              <a16:creationId xmlns:a16="http://schemas.microsoft.com/office/drawing/2014/main" id="{E6813C42-DEAE-469C-B756-12A835E943E0}"/>
            </a:ext>
          </a:extLst>
        </xdr:cNvPr>
        <xdr:cNvSpPr/>
      </xdr:nvSpPr>
      <xdr:spPr>
        <a:xfrm>
          <a:off x="1774684" y="4538917"/>
          <a:ext cx="1514121"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a:extLst>
            <a:ext uri="{FF2B5EF4-FFF2-40B4-BE49-F238E27FC236}">
              <a16:creationId xmlns:a16="http://schemas.microsoft.com/office/drawing/2014/main" id="{BB82301C-809F-42D5-9B26-099807486EEC}"/>
            </a:ext>
          </a:extLst>
        </xdr:cNvPr>
        <xdr:cNvSpPr/>
      </xdr:nvSpPr>
      <xdr:spPr>
        <a:xfrm>
          <a:off x="3387084" y="4522246"/>
          <a:ext cx="740421"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[ 47.8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a:extLst>
            <a:ext uri="{FF2B5EF4-FFF2-40B4-BE49-F238E27FC236}">
              <a16:creationId xmlns:a16="http://schemas.microsoft.com/office/drawing/2014/main" id="{77B76F97-AE0B-4B43-AEAD-FBDECA8A6DF5}"/>
            </a:ext>
          </a:extLst>
        </xdr:cNvPr>
        <xdr:cNvSpPr/>
      </xdr:nvSpPr>
      <xdr:spPr>
        <a:xfrm>
          <a:off x="481520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a:extLst>
            <a:ext uri="{FF2B5EF4-FFF2-40B4-BE49-F238E27FC236}">
              <a16:creationId xmlns:a16="http://schemas.microsoft.com/office/drawing/2014/main" id="{3985092D-A26C-48D5-916B-F334AC772ACB}"/>
            </a:ext>
          </a:extLst>
        </xdr:cNvPr>
        <xdr:cNvSpPr/>
      </xdr:nvSpPr>
      <xdr:spPr>
        <a:xfrm>
          <a:off x="481520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a:extLst>
            <a:ext uri="{FF2B5EF4-FFF2-40B4-BE49-F238E27FC236}">
              <a16:creationId xmlns:a16="http://schemas.microsoft.com/office/drawing/2014/main" id="{3517E053-66DB-43A8-A195-77B29AEE5DC8}"/>
            </a:ext>
          </a:extLst>
        </xdr:cNvPr>
        <xdr:cNvSpPr/>
      </xdr:nvSpPr>
      <xdr:spPr>
        <a:xfrm>
          <a:off x="615632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a:extLst>
            <a:ext uri="{FF2B5EF4-FFF2-40B4-BE49-F238E27FC236}">
              <a16:creationId xmlns:a16="http://schemas.microsoft.com/office/drawing/2014/main" id="{6D826985-2F01-4A99-9D57-1D8AE39C2357}"/>
            </a:ext>
          </a:extLst>
        </xdr:cNvPr>
        <xdr:cNvSpPr/>
      </xdr:nvSpPr>
      <xdr:spPr>
        <a:xfrm>
          <a:off x="615632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a:extLst>
            <a:ext uri="{FF2B5EF4-FFF2-40B4-BE49-F238E27FC236}">
              <a16:creationId xmlns:a16="http://schemas.microsoft.com/office/drawing/2014/main" id="{21BE44A6-9506-46C6-AABA-11EA913B2778}"/>
            </a:ext>
          </a:extLst>
        </xdr:cNvPr>
        <xdr:cNvSpPr/>
      </xdr:nvSpPr>
      <xdr:spPr>
        <a:xfrm>
          <a:off x="762444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a:extLst>
            <a:ext uri="{FF2B5EF4-FFF2-40B4-BE49-F238E27FC236}">
              <a16:creationId xmlns:a16="http://schemas.microsoft.com/office/drawing/2014/main" id="{AECBE4A7-6164-483A-ABAA-B50A2827A10E}"/>
            </a:ext>
          </a:extLst>
        </xdr:cNvPr>
        <xdr:cNvSpPr/>
      </xdr:nvSpPr>
      <xdr:spPr>
        <a:xfrm>
          <a:off x="762444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a:extLst>
            <a:ext uri="{FF2B5EF4-FFF2-40B4-BE49-F238E27FC236}">
              <a16:creationId xmlns:a16="http://schemas.microsoft.com/office/drawing/2014/main" id="{5C1BBF40-CC80-4B91-8C5D-9E16FB506255}"/>
            </a:ext>
          </a:extLst>
        </xdr:cNvPr>
        <xdr:cNvSpPr/>
      </xdr:nvSpPr>
      <xdr:spPr>
        <a:xfrm>
          <a:off x="1127125" y="4859655"/>
          <a:ext cx="373888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a:extLst>
            <a:ext uri="{FF2B5EF4-FFF2-40B4-BE49-F238E27FC236}">
              <a16:creationId xmlns:a16="http://schemas.microsoft.com/office/drawing/2014/main" id="{7CBA2FB6-16D5-4B2B-B6EA-E06E05549B57}"/>
            </a:ext>
          </a:extLst>
        </xdr:cNvPr>
        <xdr:cNvSpPr/>
      </xdr:nvSpPr>
      <xdr:spPr>
        <a:xfrm>
          <a:off x="5109845" y="485965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a:extLst>
            <a:ext uri="{FF2B5EF4-FFF2-40B4-BE49-F238E27FC236}">
              <a16:creationId xmlns:a16="http://schemas.microsoft.com/office/drawing/2014/main" id="{1C1F0A3E-6688-476A-AF31-5B674BF1B0B6}"/>
            </a:ext>
          </a:extLst>
        </xdr:cNvPr>
        <xdr:cNvSpPr/>
      </xdr:nvSpPr>
      <xdr:spPr>
        <a:xfrm>
          <a:off x="5109845" y="492315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a:extLst>
            <a:ext uri="{FF2B5EF4-FFF2-40B4-BE49-F238E27FC236}">
              <a16:creationId xmlns:a16="http://schemas.microsoft.com/office/drawing/2014/main" id="{E5D51FE7-E6F3-46DE-858D-0B60670CDB74}"/>
            </a:ext>
          </a:extLst>
        </xdr:cNvPr>
        <xdr:cNvSpPr txBox="1"/>
      </xdr:nvSpPr>
      <xdr:spPr>
        <a:xfrm>
          <a:off x="5163185" y="514413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類似団体平均、全国平均、沖縄県平均を下回っている。令和</a:t>
          </a:r>
          <a:r>
            <a:rPr kumimoji="1" lang="en-US" altLang="ja-JP" sz="1100">
              <a:latin typeface="ＭＳ Ｐゴシック" panose="020B0600070205080204" pitchFamily="50" charset="-128"/>
              <a:ea typeface="ＭＳ Ｐゴシック" panose="020B0600070205080204" pitchFamily="50" charset="-128"/>
            </a:rPr>
            <a:t>4</a:t>
          </a:r>
          <a:r>
            <a:rPr kumimoji="1" lang="ja-JP" altLang="en-US" sz="1100">
              <a:latin typeface="ＭＳ Ｐゴシック" panose="020B0600070205080204" pitchFamily="50" charset="-128"/>
              <a:ea typeface="ＭＳ Ｐゴシック" panose="020B0600070205080204" pitchFamily="50" charset="-128"/>
            </a:rPr>
            <a:t>年度では金武町多目的屋内運動場施設建設事業やギンバル海岸周辺環境整備事業、町道金武</a:t>
          </a:r>
          <a:r>
            <a:rPr kumimoji="1" lang="en-US" altLang="ja-JP" sz="1100">
              <a:latin typeface="ＭＳ Ｐゴシック" panose="020B0600070205080204" pitchFamily="50" charset="-128"/>
              <a:ea typeface="ＭＳ Ｐゴシック" panose="020B0600070205080204" pitchFamily="50" charset="-128"/>
            </a:rPr>
            <a:t>251</a:t>
          </a:r>
          <a:r>
            <a:rPr kumimoji="1" lang="ja-JP" altLang="en-US" sz="1100">
              <a:latin typeface="ＭＳ Ｐゴシック" panose="020B0600070205080204" pitchFamily="50" charset="-128"/>
              <a:ea typeface="ＭＳ Ｐゴシック" panose="020B0600070205080204" pitchFamily="50" charset="-128"/>
            </a:rPr>
            <a:t>号線整備事業など大規模なハード事業が完了したことにより、前年度より</a:t>
          </a:r>
          <a:r>
            <a:rPr kumimoji="1" lang="en-US" altLang="ja-JP" sz="1100">
              <a:latin typeface="ＭＳ Ｐゴシック" panose="020B0600070205080204" pitchFamily="50" charset="-128"/>
              <a:ea typeface="ＭＳ Ｐゴシック" panose="020B0600070205080204" pitchFamily="50" charset="-128"/>
            </a:rPr>
            <a:t>2.1</a:t>
          </a:r>
          <a:r>
            <a:rPr kumimoji="1" lang="ja-JP" altLang="en-US" sz="1100">
              <a:latin typeface="ＭＳ Ｐゴシック" panose="020B0600070205080204" pitchFamily="50" charset="-128"/>
              <a:ea typeface="ＭＳ Ｐゴシック" panose="020B0600070205080204" pitchFamily="50" charset="-128"/>
            </a:rPr>
            <a:t>％改善している。「庁舎」「公民館」については、本指標が高い水準にあり定期的な点検等を検討する。また個別施設計画などを通して、各種施設の更新を図っていく。</a:t>
          </a:r>
        </a:p>
      </xdr:txBody>
    </xdr:sp>
    <xdr:clientData/>
  </xdr:twoCellAnchor>
  <xdr:oneCellAnchor>
    <xdr:from>
      <xdr:col>4</xdr:col>
      <xdr:colOff>174625</xdr:colOff>
      <xdr:row>23</xdr:row>
      <xdr:rowOff>47625</xdr:rowOff>
    </xdr:from>
    <xdr:ext cx="349839" cy="225703"/>
    <xdr:sp macro="" textlink="">
      <xdr:nvSpPr>
        <xdr:cNvPr id="59" name="テキスト ボックス 58">
          <a:extLst>
            <a:ext uri="{FF2B5EF4-FFF2-40B4-BE49-F238E27FC236}">
              <a16:creationId xmlns:a16="http://schemas.microsoft.com/office/drawing/2014/main" id="{7B568045-5A58-49CD-AB11-77F1B970B357}"/>
            </a:ext>
          </a:extLst>
        </xdr:cNvPr>
        <xdr:cNvSpPr txBox="1"/>
      </xdr:nvSpPr>
      <xdr:spPr>
        <a:xfrm>
          <a:off x="1104265" y="467296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a:extLst>
            <a:ext uri="{FF2B5EF4-FFF2-40B4-BE49-F238E27FC236}">
              <a16:creationId xmlns:a16="http://schemas.microsoft.com/office/drawing/2014/main" id="{89C92D38-D51D-452C-AB46-A8134553111B}"/>
            </a:ext>
          </a:extLst>
        </xdr:cNvPr>
        <xdr:cNvCxnSpPr/>
      </xdr:nvCxnSpPr>
      <xdr:spPr>
        <a:xfrm>
          <a:off x="1127125" y="697293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61" name="テキスト ボックス 60">
          <a:extLst>
            <a:ext uri="{FF2B5EF4-FFF2-40B4-BE49-F238E27FC236}">
              <a16:creationId xmlns:a16="http://schemas.microsoft.com/office/drawing/2014/main" id="{5C0826F3-420D-4A54-AACD-71ED2BBD3AC3}"/>
            </a:ext>
          </a:extLst>
        </xdr:cNvPr>
        <xdr:cNvSpPr txBox="1"/>
      </xdr:nvSpPr>
      <xdr:spPr>
        <a:xfrm>
          <a:off x="721516" y="687913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62" name="直線コネクタ 61">
          <a:extLst>
            <a:ext uri="{FF2B5EF4-FFF2-40B4-BE49-F238E27FC236}">
              <a16:creationId xmlns:a16="http://schemas.microsoft.com/office/drawing/2014/main" id="{43E305E0-FBD6-4A4C-B8DF-E6353B1B66BD}"/>
            </a:ext>
          </a:extLst>
        </xdr:cNvPr>
        <xdr:cNvCxnSpPr/>
      </xdr:nvCxnSpPr>
      <xdr:spPr>
        <a:xfrm>
          <a:off x="1127125" y="6620722"/>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34</xdr:row>
      <xdr:rowOff>57541</xdr:rowOff>
    </xdr:from>
    <xdr:ext cx="410689" cy="225703"/>
    <xdr:sp macro="" textlink="">
      <xdr:nvSpPr>
        <xdr:cNvPr id="63" name="テキスト ボックス 62">
          <a:extLst>
            <a:ext uri="{FF2B5EF4-FFF2-40B4-BE49-F238E27FC236}">
              <a16:creationId xmlns:a16="http://schemas.microsoft.com/office/drawing/2014/main" id="{48F9FC2F-E57C-4A24-BCA7-2AA99AF60232}"/>
            </a:ext>
          </a:extLst>
        </xdr:cNvPr>
        <xdr:cNvSpPr txBox="1"/>
      </xdr:nvSpPr>
      <xdr:spPr>
        <a:xfrm>
          <a:off x="721516" y="652692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64" name="直線コネクタ 63">
          <a:extLst>
            <a:ext uri="{FF2B5EF4-FFF2-40B4-BE49-F238E27FC236}">
              <a16:creationId xmlns:a16="http://schemas.microsoft.com/office/drawing/2014/main" id="{132621AC-65DA-425C-96E7-F853FD21940A}"/>
            </a:ext>
          </a:extLst>
        </xdr:cNvPr>
        <xdr:cNvCxnSpPr/>
      </xdr:nvCxnSpPr>
      <xdr:spPr>
        <a:xfrm>
          <a:off x="1127125" y="6268508"/>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65" name="テキスト ボックス 64">
          <a:extLst>
            <a:ext uri="{FF2B5EF4-FFF2-40B4-BE49-F238E27FC236}">
              <a16:creationId xmlns:a16="http://schemas.microsoft.com/office/drawing/2014/main" id="{6B146BC9-4940-42A0-A55A-1FDE0DDC6E8B}"/>
            </a:ext>
          </a:extLst>
        </xdr:cNvPr>
        <xdr:cNvSpPr txBox="1"/>
      </xdr:nvSpPr>
      <xdr:spPr>
        <a:xfrm>
          <a:off x="772811" y="61747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6" name="直線コネクタ 65">
          <a:extLst>
            <a:ext uri="{FF2B5EF4-FFF2-40B4-BE49-F238E27FC236}">
              <a16:creationId xmlns:a16="http://schemas.microsoft.com/office/drawing/2014/main" id="{581F2D4C-FB08-4A3C-9900-A70E8E817336}"/>
            </a:ext>
          </a:extLst>
        </xdr:cNvPr>
        <xdr:cNvCxnSpPr/>
      </xdr:nvCxnSpPr>
      <xdr:spPr>
        <a:xfrm>
          <a:off x="1127125" y="591629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7" name="テキスト ボックス 66">
          <a:extLst>
            <a:ext uri="{FF2B5EF4-FFF2-40B4-BE49-F238E27FC236}">
              <a16:creationId xmlns:a16="http://schemas.microsoft.com/office/drawing/2014/main" id="{A1E5A1FC-9964-4758-A070-C72B84B13534}"/>
            </a:ext>
          </a:extLst>
        </xdr:cNvPr>
        <xdr:cNvSpPr txBox="1"/>
      </xdr:nvSpPr>
      <xdr:spPr>
        <a:xfrm>
          <a:off x="772811" y="582249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8" name="直線コネクタ 67">
          <a:extLst>
            <a:ext uri="{FF2B5EF4-FFF2-40B4-BE49-F238E27FC236}">
              <a16:creationId xmlns:a16="http://schemas.microsoft.com/office/drawing/2014/main" id="{B632B494-DA56-4831-8389-9257958A1AB2}"/>
            </a:ext>
          </a:extLst>
        </xdr:cNvPr>
        <xdr:cNvCxnSpPr/>
      </xdr:nvCxnSpPr>
      <xdr:spPr>
        <a:xfrm>
          <a:off x="1127125" y="5564082"/>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9" name="テキスト ボックス 68">
          <a:extLst>
            <a:ext uri="{FF2B5EF4-FFF2-40B4-BE49-F238E27FC236}">
              <a16:creationId xmlns:a16="http://schemas.microsoft.com/office/drawing/2014/main" id="{08E2F1BA-4276-4F5A-BA00-979E5557D228}"/>
            </a:ext>
          </a:extLst>
        </xdr:cNvPr>
        <xdr:cNvSpPr txBox="1"/>
      </xdr:nvSpPr>
      <xdr:spPr>
        <a:xfrm>
          <a:off x="772811" y="547028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70" name="直線コネクタ 69">
          <a:extLst>
            <a:ext uri="{FF2B5EF4-FFF2-40B4-BE49-F238E27FC236}">
              <a16:creationId xmlns:a16="http://schemas.microsoft.com/office/drawing/2014/main" id="{F14F1F46-24A2-4686-ADCA-D97FAAA0C53A}"/>
            </a:ext>
          </a:extLst>
        </xdr:cNvPr>
        <xdr:cNvCxnSpPr/>
      </xdr:nvCxnSpPr>
      <xdr:spPr>
        <a:xfrm>
          <a:off x="1127125" y="5211868"/>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71" name="テキスト ボックス 70">
          <a:extLst>
            <a:ext uri="{FF2B5EF4-FFF2-40B4-BE49-F238E27FC236}">
              <a16:creationId xmlns:a16="http://schemas.microsoft.com/office/drawing/2014/main" id="{3515E2CF-6D03-4C63-9E0D-1F7632D8665E}"/>
            </a:ext>
          </a:extLst>
        </xdr:cNvPr>
        <xdr:cNvSpPr txBox="1"/>
      </xdr:nvSpPr>
      <xdr:spPr>
        <a:xfrm>
          <a:off x="772811" y="512187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2" name="直線コネクタ 71">
          <a:extLst>
            <a:ext uri="{FF2B5EF4-FFF2-40B4-BE49-F238E27FC236}">
              <a16:creationId xmlns:a16="http://schemas.microsoft.com/office/drawing/2014/main" id="{29DDD4A5-B8DC-43D9-A62A-8CF58D7263E5}"/>
            </a:ext>
          </a:extLst>
        </xdr:cNvPr>
        <xdr:cNvCxnSpPr/>
      </xdr:nvCxnSpPr>
      <xdr:spPr>
        <a:xfrm>
          <a:off x="1127125" y="485965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23</xdr:row>
      <xdr:rowOff>144324</xdr:rowOff>
    </xdr:from>
    <xdr:ext cx="308097" cy="225703"/>
    <xdr:sp macro="" textlink="">
      <xdr:nvSpPr>
        <xdr:cNvPr id="73" name="テキスト ボックス 72">
          <a:extLst>
            <a:ext uri="{FF2B5EF4-FFF2-40B4-BE49-F238E27FC236}">
              <a16:creationId xmlns:a16="http://schemas.microsoft.com/office/drawing/2014/main" id="{BCBD0330-3951-4304-A1D7-8FBEB5168009}"/>
            </a:ext>
          </a:extLst>
        </xdr:cNvPr>
        <xdr:cNvSpPr txBox="1"/>
      </xdr:nvSpPr>
      <xdr:spPr>
        <a:xfrm>
          <a:off x="801248" y="4769664"/>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4" name="有形固定資産減価償却率グラフ枠">
          <a:extLst>
            <a:ext uri="{FF2B5EF4-FFF2-40B4-BE49-F238E27FC236}">
              <a16:creationId xmlns:a16="http://schemas.microsoft.com/office/drawing/2014/main" id="{C4FD8C39-1DE4-474A-9C03-259BA55026AB}"/>
            </a:ext>
          </a:extLst>
        </xdr:cNvPr>
        <xdr:cNvSpPr/>
      </xdr:nvSpPr>
      <xdr:spPr>
        <a:xfrm>
          <a:off x="1127125" y="4859655"/>
          <a:ext cx="373888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122661</xdr:rowOff>
    </xdr:from>
    <xdr:to>
      <xdr:col>23</xdr:col>
      <xdr:colOff>85090</xdr:colOff>
      <xdr:row>33</xdr:row>
      <xdr:rowOff>61913</xdr:rowOff>
    </xdr:to>
    <xdr:cxnSp macro="">
      <xdr:nvCxnSpPr>
        <xdr:cNvPr id="75" name="直線コネクタ 74">
          <a:extLst>
            <a:ext uri="{FF2B5EF4-FFF2-40B4-BE49-F238E27FC236}">
              <a16:creationId xmlns:a16="http://schemas.microsoft.com/office/drawing/2014/main" id="{5435F875-B2E0-4950-ACE7-7977A36972BB}"/>
            </a:ext>
          </a:extLst>
        </xdr:cNvPr>
        <xdr:cNvCxnSpPr/>
      </xdr:nvCxnSpPr>
      <xdr:spPr>
        <a:xfrm flipV="1">
          <a:off x="4206240" y="5418561"/>
          <a:ext cx="1270" cy="9450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65740</xdr:rowOff>
    </xdr:from>
    <xdr:ext cx="405111" cy="259045"/>
    <xdr:sp macro="" textlink="">
      <xdr:nvSpPr>
        <xdr:cNvPr id="76" name="有形固定資産減価償却率最小値テキスト">
          <a:extLst>
            <a:ext uri="{FF2B5EF4-FFF2-40B4-BE49-F238E27FC236}">
              <a16:creationId xmlns:a16="http://schemas.microsoft.com/office/drawing/2014/main" id="{F67C6751-E223-435C-9D1B-E58336DB31A0}"/>
            </a:ext>
          </a:extLst>
        </xdr:cNvPr>
        <xdr:cNvSpPr txBox="1"/>
      </xdr:nvSpPr>
      <xdr:spPr>
        <a:xfrm>
          <a:off x="4258945" y="63674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61913</xdr:rowOff>
    </xdr:from>
    <xdr:to>
      <xdr:col>23</xdr:col>
      <xdr:colOff>174625</xdr:colOff>
      <xdr:row>33</xdr:row>
      <xdr:rowOff>61913</xdr:rowOff>
    </xdr:to>
    <xdr:cxnSp macro="">
      <xdr:nvCxnSpPr>
        <xdr:cNvPr id="77" name="直線コネクタ 76">
          <a:extLst>
            <a:ext uri="{FF2B5EF4-FFF2-40B4-BE49-F238E27FC236}">
              <a16:creationId xmlns:a16="http://schemas.microsoft.com/office/drawing/2014/main" id="{84D10190-2079-4FC0-B1AD-59015048E95D}"/>
            </a:ext>
          </a:extLst>
        </xdr:cNvPr>
        <xdr:cNvCxnSpPr/>
      </xdr:nvCxnSpPr>
      <xdr:spPr>
        <a:xfrm>
          <a:off x="4119245" y="6363653"/>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69338</xdr:rowOff>
    </xdr:from>
    <xdr:ext cx="405111" cy="259045"/>
    <xdr:sp macro="" textlink="">
      <xdr:nvSpPr>
        <xdr:cNvPr id="78" name="有形固定資産減価償却率最大値テキスト">
          <a:extLst>
            <a:ext uri="{FF2B5EF4-FFF2-40B4-BE49-F238E27FC236}">
              <a16:creationId xmlns:a16="http://schemas.microsoft.com/office/drawing/2014/main" id="{FC01BB6E-F7A9-442D-9507-11ED5742D53C}"/>
            </a:ext>
          </a:extLst>
        </xdr:cNvPr>
        <xdr:cNvSpPr txBox="1"/>
      </xdr:nvSpPr>
      <xdr:spPr>
        <a:xfrm>
          <a:off x="4258945" y="51975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122661</xdr:rowOff>
    </xdr:from>
    <xdr:to>
      <xdr:col>23</xdr:col>
      <xdr:colOff>174625</xdr:colOff>
      <xdr:row>27</xdr:row>
      <xdr:rowOff>122661</xdr:rowOff>
    </xdr:to>
    <xdr:cxnSp macro="">
      <xdr:nvCxnSpPr>
        <xdr:cNvPr id="79" name="直線コネクタ 78">
          <a:extLst>
            <a:ext uri="{FF2B5EF4-FFF2-40B4-BE49-F238E27FC236}">
              <a16:creationId xmlns:a16="http://schemas.microsoft.com/office/drawing/2014/main" id="{A3BAEA8A-F862-4CB6-A991-1D7DBBCEF099}"/>
            </a:ext>
          </a:extLst>
        </xdr:cNvPr>
        <xdr:cNvCxnSpPr/>
      </xdr:nvCxnSpPr>
      <xdr:spPr>
        <a:xfrm>
          <a:off x="4119245" y="5418561"/>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95479</xdr:rowOff>
    </xdr:from>
    <xdr:ext cx="405111" cy="259045"/>
    <xdr:sp macro="" textlink="">
      <xdr:nvSpPr>
        <xdr:cNvPr id="80" name="有形固定資産減価償却率平均値テキスト">
          <a:extLst>
            <a:ext uri="{FF2B5EF4-FFF2-40B4-BE49-F238E27FC236}">
              <a16:creationId xmlns:a16="http://schemas.microsoft.com/office/drawing/2014/main" id="{FAFD0FEE-23C5-4DE5-917C-5FF54ED1BFE7}"/>
            </a:ext>
          </a:extLst>
        </xdr:cNvPr>
        <xdr:cNvSpPr txBox="1"/>
      </xdr:nvSpPr>
      <xdr:spPr>
        <a:xfrm>
          <a:off x="4258945" y="589429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117052</xdr:rowOff>
    </xdr:from>
    <xdr:to>
      <xdr:col>23</xdr:col>
      <xdr:colOff>136525</xdr:colOff>
      <xdr:row>31</xdr:row>
      <xdr:rowOff>47202</xdr:rowOff>
    </xdr:to>
    <xdr:sp macro="" textlink="">
      <xdr:nvSpPr>
        <xdr:cNvPr id="81" name="フローチャート: 判断 80">
          <a:extLst>
            <a:ext uri="{FF2B5EF4-FFF2-40B4-BE49-F238E27FC236}">
              <a16:creationId xmlns:a16="http://schemas.microsoft.com/office/drawing/2014/main" id="{B991A53E-7773-4184-B044-04F70A49312D}"/>
            </a:ext>
          </a:extLst>
        </xdr:cNvPr>
        <xdr:cNvSpPr/>
      </xdr:nvSpPr>
      <xdr:spPr>
        <a:xfrm>
          <a:off x="4157345" y="591587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118851</xdr:rowOff>
    </xdr:from>
    <xdr:to>
      <xdr:col>19</xdr:col>
      <xdr:colOff>187325</xdr:colOff>
      <xdr:row>31</xdr:row>
      <xdr:rowOff>49001</xdr:rowOff>
    </xdr:to>
    <xdr:sp macro="" textlink="">
      <xdr:nvSpPr>
        <xdr:cNvPr id="82" name="フローチャート: 判断 81">
          <a:extLst>
            <a:ext uri="{FF2B5EF4-FFF2-40B4-BE49-F238E27FC236}">
              <a16:creationId xmlns:a16="http://schemas.microsoft.com/office/drawing/2014/main" id="{63534F51-0789-4CAF-9B13-A552978A13A2}"/>
            </a:ext>
          </a:extLst>
        </xdr:cNvPr>
        <xdr:cNvSpPr/>
      </xdr:nvSpPr>
      <xdr:spPr>
        <a:xfrm>
          <a:off x="3537585" y="591767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102658</xdr:rowOff>
    </xdr:from>
    <xdr:to>
      <xdr:col>15</xdr:col>
      <xdr:colOff>187325</xdr:colOff>
      <xdr:row>31</xdr:row>
      <xdr:rowOff>32808</xdr:rowOff>
    </xdr:to>
    <xdr:sp macro="" textlink="">
      <xdr:nvSpPr>
        <xdr:cNvPr id="83" name="フローチャート: 判断 82">
          <a:extLst>
            <a:ext uri="{FF2B5EF4-FFF2-40B4-BE49-F238E27FC236}">
              <a16:creationId xmlns:a16="http://schemas.microsoft.com/office/drawing/2014/main" id="{44D23B88-50D3-40E5-AFD3-46BED6FDE47F}"/>
            </a:ext>
          </a:extLst>
        </xdr:cNvPr>
        <xdr:cNvSpPr/>
      </xdr:nvSpPr>
      <xdr:spPr>
        <a:xfrm>
          <a:off x="2867025" y="590147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88265</xdr:rowOff>
    </xdr:from>
    <xdr:to>
      <xdr:col>11</xdr:col>
      <xdr:colOff>187325</xdr:colOff>
      <xdr:row>31</xdr:row>
      <xdr:rowOff>18415</xdr:rowOff>
    </xdr:to>
    <xdr:sp macro="" textlink="">
      <xdr:nvSpPr>
        <xdr:cNvPr id="84" name="フローチャート: 判断 83">
          <a:extLst>
            <a:ext uri="{FF2B5EF4-FFF2-40B4-BE49-F238E27FC236}">
              <a16:creationId xmlns:a16="http://schemas.microsoft.com/office/drawing/2014/main" id="{9C2FD8FF-0D3C-4E59-A502-F436D2CD426E}"/>
            </a:ext>
          </a:extLst>
        </xdr:cNvPr>
        <xdr:cNvSpPr/>
      </xdr:nvSpPr>
      <xdr:spPr>
        <a:xfrm>
          <a:off x="2196465" y="588708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66675</xdr:rowOff>
    </xdr:from>
    <xdr:to>
      <xdr:col>7</xdr:col>
      <xdr:colOff>187325</xdr:colOff>
      <xdr:row>30</xdr:row>
      <xdr:rowOff>168275</xdr:rowOff>
    </xdr:to>
    <xdr:sp macro="" textlink="">
      <xdr:nvSpPr>
        <xdr:cNvPr id="85" name="フローチャート: 判断 84">
          <a:extLst>
            <a:ext uri="{FF2B5EF4-FFF2-40B4-BE49-F238E27FC236}">
              <a16:creationId xmlns:a16="http://schemas.microsoft.com/office/drawing/2014/main" id="{AE8A8E55-B6DC-48D4-B8B1-223C3454B65F}"/>
            </a:ext>
          </a:extLst>
        </xdr:cNvPr>
        <xdr:cNvSpPr/>
      </xdr:nvSpPr>
      <xdr:spPr>
        <a:xfrm>
          <a:off x="1525905" y="586549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6" name="テキスト ボックス 85">
          <a:extLst>
            <a:ext uri="{FF2B5EF4-FFF2-40B4-BE49-F238E27FC236}">
              <a16:creationId xmlns:a16="http://schemas.microsoft.com/office/drawing/2014/main" id="{B998A6D6-8B3B-40AE-A308-E5C883218075}"/>
            </a:ext>
          </a:extLst>
        </xdr:cNvPr>
        <xdr:cNvSpPr txBox="1"/>
      </xdr:nvSpPr>
      <xdr:spPr>
        <a:xfrm>
          <a:off x="405320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7" name="テキスト ボックス 86">
          <a:extLst>
            <a:ext uri="{FF2B5EF4-FFF2-40B4-BE49-F238E27FC236}">
              <a16:creationId xmlns:a16="http://schemas.microsoft.com/office/drawing/2014/main" id="{A90BD534-6695-4321-B69A-BE91765115CB}"/>
            </a:ext>
          </a:extLst>
        </xdr:cNvPr>
        <xdr:cNvSpPr txBox="1"/>
      </xdr:nvSpPr>
      <xdr:spPr>
        <a:xfrm>
          <a:off x="343344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8" name="テキスト ボックス 87">
          <a:extLst>
            <a:ext uri="{FF2B5EF4-FFF2-40B4-BE49-F238E27FC236}">
              <a16:creationId xmlns:a16="http://schemas.microsoft.com/office/drawing/2014/main" id="{4BC7982D-84F2-41C4-813E-782186291DD1}"/>
            </a:ext>
          </a:extLst>
        </xdr:cNvPr>
        <xdr:cNvSpPr txBox="1"/>
      </xdr:nvSpPr>
      <xdr:spPr>
        <a:xfrm>
          <a:off x="276288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9" name="テキスト ボックス 88">
          <a:extLst>
            <a:ext uri="{FF2B5EF4-FFF2-40B4-BE49-F238E27FC236}">
              <a16:creationId xmlns:a16="http://schemas.microsoft.com/office/drawing/2014/main" id="{7BADB069-D910-4397-9970-F0287B33522A}"/>
            </a:ext>
          </a:extLst>
        </xdr:cNvPr>
        <xdr:cNvSpPr txBox="1"/>
      </xdr:nvSpPr>
      <xdr:spPr>
        <a:xfrm>
          <a:off x="209232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0" name="テキスト ボックス 89">
          <a:extLst>
            <a:ext uri="{FF2B5EF4-FFF2-40B4-BE49-F238E27FC236}">
              <a16:creationId xmlns:a16="http://schemas.microsoft.com/office/drawing/2014/main" id="{3EC00E5B-06AB-4E50-A3D6-B6B656F8F19C}"/>
            </a:ext>
          </a:extLst>
        </xdr:cNvPr>
        <xdr:cNvSpPr txBox="1"/>
      </xdr:nvSpPr>
      <xdr:spPr>
        <a:xfrm>
          <a:off x="142176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18627</xdr:rowOff>
    </xdr:from>
    <xdr:to>
      <xdr:col>23</xdr:col>
      <xdr:colOff>136525</xdr:colOff>
      <xdr:row>29</xdr:row>
      <xdr:rowOff>120227</xdr:rowOff>
    </xdr:to>
    <xdr:sp macro="" textlink="">
      <xdr:nvSpPr>
        <xdr:cNvPr id="91" name="楕円 90">
          <a:extLst>
            <a:ext uri="{FF2B5EF4-FFF2-40B4-BE49-F238E27FC236}">
              <a16:creationId xmlns:a16="http://schemas.microsoft.com/office/drawing/2014/main" id="{D6941071-328F-46AC-A4F4-DDF6841995EE}"/>
            </a:ext>
          </a:extLst>
        </xdr:cNvPr>
        <xdr:cNvSpPr/>
      </xdr:nvSpPr>
      <xdr:spPr>
        <a:xfrm>
          <a:off x="4157345" y="5649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28</xdr:row>
      <xdr:rowOff>41504</xdr:rowOff>
    </xdr:from>
    <xdr:ext cx="405111" cy="259045"/>
    <xdr:sp macro="" textlink="">
      <xdr:nvSpPr>
        <xdr:cNvPr id="92" name="有形固定資産減価償却率該当値テキスト">
          <a:extLst>
            <a:ext uri="{FF2B5EF4-FFF2-40B4-BE49-F238E27FC236}">
              <a16:creationId xmlns:a16="http://schemas.microsoft.com/office/drawing/2014/main" id="{89D126AE-85BE-4F8C-9BC6-41E28AB0F29D}"/>
            </a:ext>
          </a:extLst>
        </xdr:cNvPr>
        <xdr:cNvSpPr txBox="1"/>
      </xdr:nvSpPr>
      <xdr:spPr>
        <a:xfrm>
          <a:off x="4258945" y="55050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56409</xdr:rowOff>
    </xdr:from>
    <xdr:to>
      <xdr:col>19</xdr:col>
      <xdr:colOff>187325</xdr:colOff>
      <xdr:row>29</xdr:row>
      <xdr:rowOff>158009</xdr:rowOff>
    </xdr:to>
    <xdr:sp macro="" textlink="">
      <xdr:nvSpPr>
        <xdr:cNvPr id="93" name="楕円 92">
          <a:extLst>
            <a:ext uri="{FF2B5EF4-FFF2-40B4-BE49-F238E27FC236}">
              <a16:creationId xmlns:a16="http://schemas.microsoft.com/office/drawing/2014/main" id="{9F3BE94C-3424-429E-B100-927FCED560D9}"/>
            </a:ext>
          </a:extLst>
        </xdr:cNvPr>
        <xdr:cNvSpPr/>
      </xdr:nvSpPr>
      <xdr:spPr>
        <a:xfrm>
          <a:off x="3537585" y="5687589"/>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69427</xdr:rowOff>
    </xdr:from>
    <xdr:to>
      <xdr:col>23</xdr:col>
      <xdr:colOff>85725</xdr:colOff>
      <xdr:row>29</xdr:row>
      <xdr:rowOff>107209</xdr:rowOff>
    </xdr:to>
    <xdr:cxnSp macro="">
      <xdr:nvCxnSpPr>
        <xdr:cNvPr id="94" name="直線コネクタ 93">
          <a:extLst>
            <a:ext uri="{FF2B5EF4-FFF2-40B4-BE49-F238E27FC236}">
              <a16:creationId xmlns:a16="http://schemas.microsoft.com/office/drawing/2014/main" id="{1E3E118E-47FF-4457-B2FC-1952AAF04AC4}"/>
            </a:ext>
          </a:extLst>
        </xdr:cNvPr>
        <xdr:cNvCxnSpPr/>
      </xdr:nvCxnSpPr>
      <xdr:spPr>
        <a:xfrm flipV="1">
          <a:off x="3588385" y="5700607"/>
          <a:ext cx="619760" cy="37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29422</xdr:rowOff>
    </xdr:from>
    <xdr:to>
      <xdr:col>15</xdr:col>
      <xdr:colOff>187325</xdr:colOff>
      <xdr:row>29</xdr:row>
      <xdr:rowOff>131022</xdr:rowOff>
    </xdr:to>
    <xdr:sp macro="" textlink="">
      <xdr:nvSpPr>
        <xdr:cNvPr id="95" name="楕円 94">
          <a:extLst>
            <a:ext uri="{FF2B5EF4-FFF2-40B4-BE49-F238E27FC236}">
              <a16:creationId xmlns:a16="http://schemas.microsoft.com/office/drawing/2014/main" id="{BB379148-0CA9-4A52-9D2E-60F7E1FA9F27}"/>
            </a:ext>
          </a:extLst>
        </xdr:cNvPr>
        <xdr:cNvSpPr/>
      </xdr:nvSpPr>
      <xdr:spPr>
        <a:xfrm>
          <a:off x="2867025" y="5660602"/>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80222</xdr:rowOff>
    </xdr:from>
    <xdr:to>
      <xdr:col>19</xdr:col>
      <xdr:colOff>136525</xdr:colOff>
      <xdr:row>29</xdr:row>
      <xdr:rowOff>107209</xdr:rowOff>
    </xdr:to>
    <xdr:cxnSp macro="">
      <xdr:nvCxnSpPr>
        <xdr:cNvPr id="96" name="直線コネクタ 95">
          <a:extLst>
            <a:ext uri="{FF2B5EF4-FFF2-40B4-BE49-F238E27FC236}">
              <a16:creationId xmlns:a16="http://schemas.microsoft.com/office/drawing/2014/main" id="{23AE8ACE-D70F-40FF-854A-0A5BB20BA7EF}"/>
            </a:ext>
          </a:extLst>
        </xdr:cNvPr>
        <xdr:cNvCxnSpPr/>
      </xdr:nvCxnSpPr>
      <xdr:spPr>
        <a:xfrm>
          <a:off x="2917825" y="5711402"/>
          <a:ext cx="670560" cy="26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11430</xdr:rowOff>
    </xdr:from>
    <xdr:to>
      <xdr:col>11</xdr:col>
      <xdr:colOff>187325</xdr:colOff>
      <xdr:row>29</xdr:row>
      <xdr:rowOff>113030</xdr:rowOff>
    </xdr:to>
    <xdr:sp macro="" textlink="">
      <xdr:nvSpPr>
        <xdr:cNvPr id="97" name="楕円 96">
          <a:extLst>
            <a:ext uri="{FF2B5EF4-FFF2-40B4-BE49-F238E27FC236}">
              <a16:creationId xmlns:a16="http://schemas.microsoft.com/office/drawing/2014/main" id="{2D48C3B0-EC13-43A8-8A0E-D265AD0824A8}"/>
            </a:ext>
          </a:extLst>
        </xdr:cNvPr>
        <xdr:cNvSpPr/>
      </xdr:nvSpPr>
      <xdr:spPr>
        <a:xfrm>
          <a:off x="2196465" y="564261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29</xdr:row>
      <xdr:rowOff>62230</xdr:rowOff>
    </xdr:from>
    <xdr:to>
      <xdr:col>15</xdr:col>
      <xdr:colOff>136525</xdr:colOff>
      <xdr:row>29</xdr:row>
      <xdr:rowOff>80222</xdr:rowOff>
    </xdr:to>
    <xdr:cxnSp macro="">
      <xdr:nvCxnSpPr>
        <xdr:cNvPr id="98" name="直線コネクタ 97">
          <a:extLst>
            <a:ext uri="{FF2B5EF4-FFF2-40B4-BE49-F238E27FC236}">
              <a16:creationId xmlns:a16="http://schemas.microsoft.com/office/drawing/2014/main" id="{03F91DD9-9FF2-42B1-9FAE-6D8609D316AC}"/>
            </a:ext>
          </a:extLst>
        </xdr:cNvPr>
        <xdr:cNvCxnSpPr/>
      </xdr:nvCxnSpPr>
      <xdr:spPr>
        <a:xfrm>
          <a:off x="2247265" y="5693410"/>
          <a:ext cx="670560" cy="17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28</xdr:row>
      <xdr:rowOff>168487</xdr:rowOff>
    </xdr:from>
    <xdr:to>
      <xdr:col>7</xdr:col>
      <xdr:colOff>187325</xdr:colOff>
      <xdr:row>29</xdr:row>
      <xdr:rowOff>98637</xdr:rowOff>
    </xdr:to>
    <xdr:sp macro="" textlink="">
      <xdr:nvSpPr>
        <xdr:cNvPr id="99" name="楕円 98">
          <a:extLst>
            <a:ext uri="{FF2B5EF4-FFF2-40B4-BE49-F238E27FC236}">
              <a16:creationId xmlns:a16="http://schemas.microsoft.com/office/drawing/2014/main" id="{A0002FE6-2514-49E4-8E8B-537D36EDF72A}"/>
            </a:ext>
          </a:extLst>
        </xdr:cNvPr>
        <xdr:cNvSpPr/>
      </xdr:nvSpPr>
      <xdr:spPr>
        <a:xfrm>
          <a:off x="1525905" y="563202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29</xdr:row>
      <xdr:rowOff>47837</xdr:rowOff>
    </xdr:from>
    <xdr:to>
      <xdr:col>11</xdr:col>
      <xdr:colOff>136525</xdr:colOff>
      <xdr:row>29</xdr:row>
      <xdr:rowOff>62230</xdr:rowOff>
    </xdr:to>
    <xdr:cxnSp macro="">
      <xdr:nvCxnSpPr>
        <xdr:cNvPr id="100" name="直線コネクタ 99">
          <a:extLst>
            <a:ext uri="{FF2B5EF4-FFF2-40B4-BE49-F238E27FC236}">
              <a16:creationId xmlns:a16="http://schemas.microsoft.com/office/drawing/2014/main" id="{8D859895-67BD-4C54-A5F1-26B90CCA13E6}"/>
            </a:ext>
          </a:extLst>
        </xdr:cNvPr>
        <xdr:cNvCxnSpPr/>
      </xdr:nvCxnSpPr>
      <xdr:spPr>
        <a:xfrm>
          <a:off x="1576705" y="5679017"/>
          <a:ext cx="670560" cy="14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40128</xdr:rowOff>
    </xdr:from>
    <xdr:ext cx="405111" cy="259045"/>
    <xdr:sp macro="" textlink="">
      <xdr:nvSpPr>
        <xdr:cNvPr id="101" name="n_1aveValue有形固定資産減価償却率">
          <a:extLst>
            <a:ext uri="{FF2B5EF4-FFF2-40B4-BE49-F238E27FC236}">
              <a16:creationId xmlns:a16="http://schemas.microsoft.com/office/drawing/2014/main" id="{52861CE4-30D9-4AB4-ABC7-3EB1D386B127}"/>
            </a:ext>
          </a:extLst>
        </xdr:cNvPr>
        <xdr:cNvSpPr txBox="1"/>
      </xdr:nvSpPr>
      <xdr:spPr>
        <a:xfrm>
          <a:off x="3395989" y="6006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23935</xdr:rowOff>
    </xdr:from>
    <xdr:ext cx="405111" cy="259045"/>
    <xdr:sp macro="" textlink="">
      <xdr:nvSpPr>
        <xdr:cNvPr id="102" name="n_2aveValue有形固定資産減価償却率">
          <a:extLst>
            <a:ext uri="{FF2B5EF4-FFF2-40B4-BE49-F238E27FC236}">
              <a16:creationId xmlns:a16="http://schemas.microsoft.com/office/drawing/2014/main" id="{A36CEBD3-57DF-4F14-BF10-3068AEF76E82}"/>
            </a:ext>
          </a:extLst>
        </xdr:cNvPr>
        <xdr:cNvSpPr txBox="1"/>
      </xdr:nvSpPr>
      <xdr:spPr>
        <a:xfrm>
          <a:off x="2738129" y="59903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9542</xdr:rowOff>
    </xdr:from>
    <xdr:ext cx="405111" cy="259045"/>
    <xdr:sp macro="" textlink="">
      <xdr:nvSpPr>
        <xdr:cNvPr id="103" name="n_3aveValue有形固定資産減価償却率">
          <a:extLst>
            <a:ext uri="{FF2B5EF4-FFF2-40B4-BE49-F238E27FC236}">
              <a16:creationId xmlns:a16="http://schemas.microsoft.com/office/drawing/2014/main" id="{10A9D26E-D6D0-43B5-97E9-068C2CB71910}"/>
            </a:ext>
          </a:extLst>
        </xdr:cNvPr>
        <xdr:cNvSpPr txBox="1"/>
      </xdr:nvSpPr>
      <xdr:spPr>
        <a:xfrm>
          <a:off x="2067569" y="5976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159402</xdr:rowOff>
    </xdr:from>
    <xdr:ext cx="405111" cy="259045"/>
    <xdr:sp macro="" textlink="">
      <xdr:nvSpPr>
        <xdr:cNvPr id="104" name="n_4aveValue有形固定資産減価償却率">
          <a:extLst>
            <a:ext uri="{FF2B5EF4-FFF2-40B4-BE49-F238E27FC236}">
              <a16:creationId xmlns:a16="http://schemas.microsoft.com/office/drawing/2014/main" id="{3111085D-6662-4C3C-B9EE-773E3ACFFC53}"/>
            </a:ext>
          </a:extLst>
        </xdr:cNvPr>
        <xdr:cNvSpPr txBox="1"/>
      </xdr:nvSpPr>
      <xdr:spPr>
        <a:xfrm>
          <a:off x="1397009" y="5958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28</xdr:row>
      <xdr:rowOff>3086</xdr:rowOff>
    </xdr:from>
    <xdr:ext cx="405111" cy="259045"/>
    <xdr:sp macro="" textlink="">
      <xdr:nvSpPr>
        <xdr:cNvPr id="105" name="n_1mainValue有形固定資産減価償却率">
          <a:extLst>
            <a:ext uri="{FF2B5EF4-FFF2-40B4-BE49-F238E27FC236}">
              <a16:creationId xmlns:a16="http://schemas.microsoft.com/office/drawing/2014/main" id="{5A9A5D5D-D89B-4986-9EC8-FAFD08C661CC}"/>
            </a:ext>
          </a:extLst>
        </xdr:cNvPr>
        <xdr:cNvSpPr txBox="1"/>
      </xdr:nvSpPr>
      <xdr:spPr>
        <a:xfrm>
          <a:off x="3395989" y="54666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147549</xdr:rowOff>
    </xdr:from>
    <xdr:ext cx="405111" cy="259045"/>
    <xdr:sp macro="" textlink="">
      <xdr:nvSpPr>
        <xdr:cNvPr id="106" name="n_2mainValue有形固定資産減価償却率">
          <a:extLst>
            <a:ext uri="{FF2B5EF4-FFF2-40B4-BE49-F238E27FC236}">
              <a16:creationId xmlns:a16="http://schemas.microsoft.com/office/drawing/2014/main" id="{4D4EF5C2-72CC-4F1B-9E05-5F42D5FC8B00}"/>
            </a:ext>
          </a:extLst>
        </xdr:cNvPr>
        <xdr:cNvSpPr txBox="1"/>
      </xdr:nvSpPr>
      <xdr:spPr>
        <a:xfrm>
          <a:off x="2738129" y="54434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129557</xdr:rowOff>
    </xdr:from>
    <xdr:ext cx="405111" cy="259045"/>
    <xdr:sp macro="" textlink="">
      <xdr:nvSpPr>
        <xdr:cNvPr id="107" name="n_3mainValue有形固定資産減価償却率">
          <a:extLst>
            <a:ext uri="{FF2B5EF4-FFF2-40B4-BE49-F238E27FC236}">
              <a16:creationId xmlns:a16="http://schemas.microsoft.com/office/drawing/2014/main" id="{BB94C9CA-DC21-4035-B1D0-6ED3B2196FEE}"/>
            </a:ext>
          </a:extLst>
        </xdr:cNvPr>
        <xdr:cNvSpPr txBox="1"/>
      </xdr:nvSpPr>
      <xdr:spPr>
        <a:xfrm>
          <a:off x="2067569" y="5425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115164</xdr:rowOff>
    </xdr:from>
    <xdr:ext cx="405111" cy="259045"/>
    <xdr:sp macro="" textlink="">
      <xdr:nvSpPr>
        <xdr:cNvPr id="108" name="n_4mainValue有形固定資産減価償却率">
          <a:extLst>
            <a:ext uri="{FF2B5EF4-FFF2-40B4-BE49-F238E27FC236}">
              <a16:creationId xmlns:a16="http://schemas.microsoft.com/office/drawing/2014/main" id="{DFC9EC96-D591-40FB-86D3-C4B92DBA1C3D}"/>
            </a:ext>
          </a:extLst>
        </xdr:cNvPr>
        <xdr:cNvSpPr txBox="1"/>
      </xdr:nvSpPr>
      <xdr:spPr>
        <a:xfrm>
          <a:off x="1397009" y="5411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9" name="正方形/長方形 108">
          <a:extLst>
            <a:ext uri="{FF2B5EF4-FFF2-40B4-BE49-F238E27FC236}">
              <a16:creationId xmlns:a16="http://schemas.microsoft.com/office/drawing/2014/main" id="{FA6F89ED-2810-4953-98D9-E14089673F44}"/>
            </a:ext>
          </a:extLst>
        </xdr:cNvPr>
        <xdr:cNvSpPr/>
      </xdr:nvSpPr>
      <xdr:spPr>
        <a:xfrm>
          <a:off x="9971405" y="4180205"/>
          <a:ext cx="3716020" cy="3060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10" name="正方形/長方形 109">
          <a:extLst>
            <a:ext uri="{FF2B5EF4-FFF2-40B4-BE49-F238E27FC236}">
              <a16:creationId xmlns:a16="http://schemas.microsoft.com/office/drawing/2014/main" id="{4E752937-5651-451B-8184-A844000E9E70}"/>
            </a:ext>
          </a:extLst>
        </xdr:cNvPr>
        <xdr:cNvSpPr/>
      </xdr:nvSpPr>
      <xdr:spPr>
        <a:xfrm>
          <a:off x="10904488" y="4538917"/>
          <a:ext cx="920214"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71</xdr:col>
      <xdr:colOff>39364</xdr:colOff>
      <xdr:row>22</xdr:row>
      <xdr:rowOff>64546</xdr:rowOff>
    </xdr:from>
    <xdr:to>
      <xdr:col>75</xdr:col>
      <xdr:colOff>132085</xdr:colOff>
      <xdr:row>24</xdr:row>
      <xdr:rowOff>30705</xdr:rowOff>
    </xdr:to>
    <xdr:sp macro="" textlink="">
      <xdr:nvSpPr>
        <xdr:cNvPr id="111" name="正方形/長方形 110">
          <a:extLst>
            <a:ext uri="{FF2B5EF4-FFF2-40B4-BE49-F238E27FC236}">
              <a16:creationId xmlns:a16="http://schemas.microsoft.com/office/drawing/2014/main" id="{97F84D2A-46B1-44E8-95AD-DFC9A2DF5E7E}"/>
            </a:ext>
          </a:extLst>
        </xdr:cNvPr>
        <xdr:cNvSpPr/>
      </xdr:nvSpPr>
      <xdr:spPr>
        <a:xfrm>
          <a:off x="12208504" y="4522246"/>
          <a:ext cx="763281"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[ 76.6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2" name="正方形/長方形 111">
          <a:extLst>
            <a:ext uri="{FF2B5EF4-FFF2-40B4-BE49-F238E27FC236}">
              <a16:creationId xmlns:a16="http://schemas.microsoft.com/office/drawing/2014/main" id="{4AD84AFE-D4C3-4CE0-A61A-1298B948751B}"/>
            </a:ext>
          </a:extLst>
        </xdr:cNvPr>
        <xdr:cNvSpPr/>
      </xdr:nvSpPr>
      <xdr:spPr>
        <a:xfrm>
          <a:off x="1365948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3" name="正方形/長方形 112">
          <a:extLst>
            <a:ext uri="{FF2B5EF4-FFF2-40B4-BE49-F238E27FC236}">
              <a16:creationId xmlns:a16="http://schemas.microsoft.com/office/drawing/2014/main" id="{66BDF657-DDD2-4D30-8EF1-DDBA5650EAE0}"/>
            </a:ext>
          </a:extLst>
        </xdr:cNvPr>
        <xdr:cNvSpPr/>
      </xdr:nvSpPr>
      <xdr:spPr>
        <a:xfrm>
          <a:off x="1365948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4" name="正方形/長方形 113">
          <a:extLst>
            <a:ext uri="{FF2B5EF4-FFF2-40B4-BE49-F238E27FC236}">
              <a16:creationId xmlns:a16="http://schemas.microsoft.com/office/drawing/2014/main" id="{0FAAD002-432C-4E64-877E-B7F7257C64FE}"/>
            </a:ext>
          </a:extLst>
        </xdr:cNvPr>
        <xdr:cNvSpPr/>
      </xdr:nvSpPr>
      <xdr:spPr>
        <a:xfrm>
          <a:off x="1500060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5" name="正方形/長方形 114">
          <a:extLst>
            <a:ext uri="{FF2B5EF4-FFF2-40B4-BE49-F238E27FC236}">
              <a16:creationId xmlns:a16="http://schemas.microsoft.com/office/drawing/2014/main" id="{E2C7DC3D-FE13-49B8-B38B-6220723E0012}"/>
            </a:ext>
          </a:extLst>
        </xdr:cNvPr>
        <xdr:cNvSpPr/>
      </xdr:nvSpPr>
      <xdr:spPr>
        <a:xfrm>
          <a:off x="1500060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6" name="正方形/長方形 115">
          <a:extLst>
            <a:ext uri="{FF2B5EF4-FFF2-40B4-BE49-F238E27FC236}">
              <a16:creationId xmlns:a16="http://schemas.microsoft.com/office/drawing/2014/main" id="{926E238F-5603-40BC-A058-D9C90F05CD69}"/>
            </a:ext>
          </a:extLst>
        </xdr:cNvPr>
        <xdr:cNvSpPr/>
      </xdr:nvSpPr>
      <xdr:spPr>
        <a:xfrm>
          <a:off x="1644586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7" name="正方形/長方形 116">
          <a:extLst>
            <a:ext uri="{FF2B5EF4-FFF2-40B4-BE49-F238E27FC236}">
              <a16:creationId xmlns:a16="http://schemas.microsoft.com/office/drawing/2014/main" id="{0C3A753E-4C9D-4B79-B502-04B0D7F59663}"/>
            </a:ext>
          </a:extLst>
        </xdr:cNvPr>
        <xdr:cNvSpPr/>
      </xdr:nvSpPr>
      <xdr:spPr>
        <a:xfrm>
          <a:off x="1644586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8" name="正方形/長方形 117">
          <a:extLst>
            <a:ext uri="{FF2B5EF4-FFF2-40B4-BE49-F238E27FC236}">
              <a16:creationId xmlns:a16="http://schemas.microsoft.com/office/drawing/2014/main" id="{EC39D9E8-F25F-4A26-A3BF-AFBF86A12622}"/>
            </a:ext>
          </a:extLst>
        </xdr:cNvPr>
        <xdr:cNvSpPr/>
      </xdr:nvSpPr>
      <xdr:spPr>
        <a:xfrm>
          <a:off x="9971405" y="4859655"/>
          <a:ext cx="371602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9" name="正方形/長方形 118">
          <a:extLst>
            <a:ext uri="{FF2B5EF4-FFF2-40B4-BE49-F238E27FC236}">
              <a16:creationId xmlns:a16="http://schemas.microsoft.com/office/drawing/2014/main" id="{C71885D6-BFCB-4FF0-A57D-C10232167C10}"/>
            </a:ext>
          </a:extLst>
        </xdr:cNvPr>
        <xdr:cNvSpPr/>
      </xdr:nvSpPr>
      <xdr:spPr>
        <a:xfrm>
          <a:off x="13931265" y="485965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20" name="正方形/長方形 119">
          <a:extLst>
            <a:ext uri="{FF2B5EF4-FFF2-40B4-BE49-F238E27FC236}">
              <a16:creationId xmlns:a16="http://schemas.microsoft.com/office/drawing/2014/main" id="{51A97141-4364-446C-A3F7-70EC39EF2794}"/>
            </a:ext>
          </a:extLst>
        </xdr:cNvPr>
        <xdr:cNvSpPr/>
      </xdr:nvSpPr>
      <xdr:spPr>
        <a:xfrm>
          <a:off x="13931265" y="492315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21" name="テキスト ボックス 120">
          <a:extLst>
            <a:ext uri="{FF2B5EF4-FFF2-40B4-BE49-F238E27FC236}">
              <a16:creationId xmlns:a16="http://schemas.microsoft.com/office/drawing/2014/main" id="{676055A9-29CC-43D9-81B9-335B3AA22621}"/>
            </a:ext>
          </a:extLst>
        </xdr:cNvPr>
        <xdr:cNvSpPr txBox="1"/>
      </xdr:nvSpPr>
      <xdr:spPr>
        <a:xfrm>
          <a:off x="14007465" y="514413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債務償還比率は類似団体平均、全国平均、沖縄県平均を下回っているが、前年度に比べ</a:t>
          </a:r>
          <a:r>
            <a:rPr kumimoji="1" lang="en-US" altLang="ja-JP" sz="1100">
              <a:latin typeface="ＭＳ Ｐゴシック" panose="020B0600070205080204" pitchFamily="50" charset="-128"/>
              <a:ea typeface="ＭＳ Ｐゴシック" panose="020B0600070205080204" pitchFamily="50" charset="-128"/>
            </a:rPr>
            <a:t>8.0</a:t>
          </a:r>
          <a:r>
            <a:rPr kumimoji="1" lang="ja-JP" altLang="en-US" sz="1100">
              <a:latin typeface="ＭＳ Ｐゴシック" panose="020B0600070205080204" pitchFamily="50" charset="-128"/>
              <a:ea typeface="ＭＳ Ｐゴシック" panose="020B0600070205080204" pitchFamily="50" charset="-128"/>
            </a:rPr>
            <a:t>％増加している。ギンバル海岸周辺環境整備事業や多目的屋内運動場施設整備事業による地方債残高の増加が要因として挙げられる。</a:t>
          </a:r>
        </a:p>
      </xdr:txBody>
    </xdr:sp>
    <xdr:clientData/>
  </xdr:twoCellAnchor>
  <xdr:oneCellAnchor>
    <xdr:from>
      <xdr:col>57</xdr:col>
      <xdr:colOff>111125</xdr:colOff>
      <xdr:row>23</xdr:row>
      <xdr:rowOff>47625</xdr:rowOff>
    </xdr:from>
    <xdr:ext cx="349839" cy="225703"/>
    <xdr:sp macro="" textlink="">
      <xdr:nvSpPr>
        <xdr:cNvPr id="122" name="テキスト ボックス 121">
          <a:extLst>
            <a:ext uri="{FF2B5EF4-FFF2-40B4-BE49-F238E27FC236}">
              <a16:creationId xmlns:a16="http://schemas.microsoft.com/office/drawing/2014/main" id="{D0963D2E-8EA2-4070-8638-71432E55EDAA}"/>
            </a:ext>
          </a:extLst>
        </xdr:cNvPr>
        <xdr:cNvSpPr txBox="1"/>
      </xdr:nvSpPr>
      <xdr:spPr>
        <a:xfrm>
          <a:off x="9933305" y="467296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3" name="直線コネクタ 122">
          <a:extLst>
            <a:ext uri="{FF2B5EF4-FFF2-40B4-BE49-F238E27FC236}">
              <a16:creationId xmlns:a16="http://schemas.microsoft.com/office/drawing/2014/main" id="{2B8C60EA-27EF-4392-9C7D-A4B3F9DACDE6}"/>
            </a:ext>
          </a:extLst>
        </xdr:cNvPr>
        <xdr:cNvCxnSpPr/>
      </xdr:nvCxnSpPr>
      <xdr:spPr>
        <a:xfrm>
          <a:off x="9971405" y="697293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4" name="テキスト ボックス 123">
          <a:extLst>
            <a:ext uri="{FF2B5EF4-FFF2-40B4-BE49-F238E27FC236}">
              <a16:creationId xmlns:a16="http://schemas.microsoft.com/office/drawing/2014/main" id="{B1CCA8D8-8926-4401-87CD-E9C29A9BCB57}"/>
            </a:ext>
          </a:extLst>
        </xdr:cNvPr>
        <xdr:cNvSpPr txBox="1"/>
      </xdr:nvSpPr>
      <xdr:spPr>
        <a:xfrm>
          <a:off x="9486041" y="687913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25" name="直線コネクタ 124">
          <a:extLst>
            <a:ext uri="{FF2B5EF4-FFF2-40B4-BE49-F238E27FC236}">
              <a16:creationId xmlns:a16="http://schemas.microsoft.com/office/drawing/2014/main" id="{1E30E92F-8BDB-4498-A487-5B8C973FFA52}"/>
            </a:ext>
          </a:extLst>
        </xdr:cNvPr>
        <xdr:cNvCxnSpPr/>
      </xdr:nvCxnSpPr>
      <xdr:spPr>
        <a:xfrm>
          <a:off x="9971405" y="6668317"/>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26" name="テキスト ボックス 125">
          <a:extLst>
            <a:ext uri="{FF2B5EF4-FFF2-40B4-BE49-F238E27FC236}">
              <a16:creationId xmlns:a16="http://schemas.microsoft.com/office/drawing/2014/main" id="{842FFEA6-59E4-448F-98B9-166AC1863CB2}"/>
            </a:ext>
          </a:extLst>
        </xdr:cNvPr>
        <xdr:cNvSpPr txBox="1"/>
      </xdr:nvSpPr>
      <xdr:spPr>
        <a:xfrm>
          <a:off x="9486041" y="657832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27" name="直線コネクタ 126">
          <a:extLst>
            <a:ext uri="{FF2B5EF4-FFF2-40B4-BE49-F238E27FC236}">
              <a16:creationId xmlns:a16="http://schemas.microsoft.com/office/drawing/2014/main" id="{19602648-C3FA-4510-BB99-D2156D421212}"/>
            </a:ext>
          </a:extLst>
        </xdr:cNvPr>
        <xdr:cNvCxnSpPr/>
      </xdr:nvCxnSpPr>
      <xdr:spPr>
        <a:xfrm>
          <a:off x="9971405" y="6367508"/>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28" name="テキスト ボックス 127">
          <a:extLst>
            <a:ext uri="{FF2B5EF4-FFF2-40B4-BE49-F238E27FC236}">
              <a16:creationId xmlns:a16="http://schemas.microsoft.com/office/drawing/2014/main" id="{1E1DA53D-60F1-4B74-9CBD-3AB78D39053C}"/>
            </a:ext>
          </a:extLst>
        </xdr:cNvPr>
        <xdr:cNvSpPr txBox="1"/>
      </xdr:nvSpPr>
      <xdr:spPr>
        <a:xfrm>
          <a:off x="9542936" y="627751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29" name="直線コネクタ 128">
          <a:extLst>
            <a:ext uri="{FF2B5EF4-FFF2-40B4-BE49-F238E27FC236}">
              <a16:creationId xmlns:a16="http://schemas.microsoft.com/office/drawing/2014/main" id="{879A3940-AFCA-472F-B5B2-0390451B16E1}"/>
            </a:ext>
          </a:extLst>
        </xdr:cNvPr>
        <xdr:cNvCxnSpPr/>
      </xdr:nvCxnSpPr>
      <xdr:spPr>
        <a:xfrm>
          <a:off x="9971405" y="6066699"/>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30" name="テキスト ボックス 129">
          <a:extLst>
            <a:ext uri="{FF2B5EF4-FFF2-40B4-BE49-F238E27FC236}">
              <a16:creationId xmlns:a16="http://schemas.microsoft.com/office/drawing/2014/main" id="{D9DA68BF-54C8-44A4-A530-DF9C2EE9D3FC}"/>
            </a:ext>
          </a:extLst>
        </xdr:cNvPr>
        <xdr:cNvSpPr txBox="1"/>
      </xdr:nvSpPr>
      <xdr:spPr>
        <a:xfrm>
          <a:off x="9542936" y="5972898"/>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31" name="直線コネクタ 130">
          <a:extLst>
            <a:ext uri="{FF2B5EF4-FFF2-40B4-BE49-F238E27FC236}">
              <a16:creationId xmlns:a16="http://schemas.microsoft.com/office/drawing/2014/main" id="{630C6A36-6FC5-4125-B4CE-7DEADBBA886B}"/>
            </a:ext>
          </a:extLst>
        </xdr:cNvPr>
        <xdr:cNvCxnSpPr/>
      </xdr:nvCxnSpPr>
      <xdr:spPr>
        <a:xfrm>
          <a:off x="9971405" y="5765891"/>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32" name="テキスト ボックス 131">
          <a:extLst>
            <a:ext uri="{FF2B5EF4-FFF2-40B4-BE49-F238E27FC236}">
              <a16:creationId xmlns:a16="http://schemas.microsoft.com/office/drawing/2014/main" id="{A424FB55-2EFC-4234-A8EF-A0B8E8BE33CC}"/>
            </a:ext>
          </a:extLst>
        </xdr:cNvPr>
        <xdr:cNvSpPr txBox="1"/>
      </xdr:nvSpPr>
      <xdr:spPr>
        <a:xfrm>
          <a:off x="9542936" y="5672090"/>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33" name="直線コネクタ 132">
          <a:extLst>
            <a:ext uri="{FF2B5EF4-FFF2-40B4-BE49-F238E27FC236}">
              <a16:creationId xmlns:a16="http://schemas.microsoft.com/office/drawing/2014/main" id="{1DCF76F5-96D0-4C20-BB9C-D9EC920B6D1F}"/>
            </a:ext>
          </a:extLst>
        </xdr:cNvPr>
        <xdr:cNvCxnSpPr/>
      </xdr:nvCxnSpPr>
      <xdr:spPr>
        <a:xfrm>
          <a:off x="9971405" y="5465082"/>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34" name="テキスト ボックス 133">
          <a:extLst>
            <a:ext uri="{FF2B5EF4-FFF2-40B4-BE49-F238E27FC236}">
              <a16:creationId xmlns:a16="http://schemas.microsoft.com/office/drawing/2014/main" id="{56DAE06F-B948-4B1B-B2D3-FC44D6F36947}"/>
            </a:ext>
          </a:extLst>
        </xdr:cNvPr>
        <xdr:cNvSpPr txBox="1"/>
      </xdr:nvSpPr>
      <xdr:spPr>
        <a:xfrm>
          <a:off x="9542936" y="537128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35" name="直線コネクタ 134">
          <a:extLst>
            <a:ext uri="{FF2B5EF4-FFF2-40B4-BE49-F238E27FC236}">
              <a16:creationId xmlns:a16="http://schemas.microsoft.com/office/drawing/2014/main" id="{E6ADC75E-0F8B-472E-ADCD-149FEF6AD13C}"/>
            </a:ext>
          </a:extLst>
        </xdr:cNvPr>
        <xdr:cNvCxnSpPr/>
      </xdr:nvCxnSpPr>
      <xdr:spPr>
        <a:xfrm>
          <a:off x="9971405" y="5160463"/>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36" name="テキスト ボックス 135">
          <a:extLst>
            <a:ext uri="{FF2B5EF4-FFF2-40B4-BE49-F238E27FC236}">
              <a16:creationId xmlns:a16="http://schemas.microsoft.com/office/drawing/2014/main" id="{CE8B9AB3-F620-4265-AF5A-1E62FBA65A77}"/>
            </a:ext>
          </a:extLst>
        </xdr:cNvPr>
        <xdr:cNvSpPr txBox="1"/>
      </xdr:nvSpPr>
      <xdr:spPr>
        <a:xfrm>
          <a:off x="9645528" y="507047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7" name="直線コネクタ 136">
          <a:extLst>
            <a:ext uri="{FF2B5EF4-FFF2-40B4-BE49-F238E27FC236}">
              <a16:creationId xmlns:a16="http://schemas.microsoft.com/office/drawing/2014/main" id="{795C4234-61F4-4ED4-AE16-F8A17F617612}"/>
            </a:ext>
          </a:extLst>
        </xdr:cNvPr>
        <xdr:cNvCxnSpPr/>
      </xdr:nvCxnSpPr>
      <xdr:spPr>
        <a:xfrm>
          <a:off x="9971405" y="485965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8" name="債務償還比率グラフ枠">
          <a:extLst>
            <a:ext uri="{FF2B5EF4-FFF2-40B4-BE49-F238E27FC236}">
              <a16:creationId xmlns:a16="http://schemas.microsoft.com/office/drawing/2014/main" id="{45A46A0F-7E6A-460F-8600-7D45824E445B}"/>
            </a:ext>
          </a:extLst>
        </xdr:cNvPr>
        <xdr:cNvSpPr/>
      </xdr:nvSpPr>
      <xdr:spPr>
        <a:xfrm>
          <a:off x="9971405" y="4859655"/>
          <a:ext cx="371602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167894</xdr:rowOff>
    </xdr:to>
    <xdr:cxnSp macro="">
      <xdr:nvCxnSpPr>
        <xdr:cNvPr id="139" name="直線コネクタ 138">
          <a:extLst>
            <a:ext uri="{FF2B5EF4-FFF2-40B4-BE49-F238E27FC236}">
              <a16:creationId xmlns:a16="http://schemas.microsoft.com/office/drawing/2014/main" id="{2594E436-03D1-458D-B8D2-D6512AFF1D70}"/>
            </a:ext>
          </a:extLst>
        </xdr:cNvPr>
        <xdr:cNvCxnSpPr/>
      </xdr:nvCxnSpPr>
      <xdr:spPr>
        <a:xfrm flipV="1">
          <a:off x="13027660" y="5160463"/>
          <a:ext cx="1269" cy="14768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271</xdr:rowOff>
    </xdr:from>
    <xdr:ext cx="469744" cy="259045"/>
    <xdr:sp macro="" textlink="">
      <xdr:nvSpPr>
        <xdr:cNvPr id="140" name="債務償還比率最小値テキスト">
          <a:extLst>
            <a:ext uri="{FF2B5EF4-FFF2-40B4-BE49-F238E27FC236}">
              <a16:creationId xmlns:a16="http://schemas.microsoft.com/office/drawing/2014/main" id="{34651C9F-D8FE-4AFB-83F1-9A14BA52D3A1}"/>
            </a:ext>
          </a:extLst>
        </xdr:cNvPr>
        <xdr:cNvSpPr txBox="1"/>
      </xdr:nvSpPr>
      <xdr:spPr>
        <a:xfrm>
          <a:off x="13080365" y="6637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167894</xdr:rowOff>
    </xdr:from>
    <xdr:to>
      <xdr:col>76</xdr:col>
      <xdr:colOff>111125</xdr:colOff>
      <xdr:row>34</xdr:row>
      <xdr:rowOff>167894</xdr:rowOff>
    </xdr:to>
    <xdr:cxnSp macro="">
      <xdr:nvCxnSpPr>
        <xdr:cNvPr id="141" name="直線コネクタ 140">
          <a:extLst>
            <a:ext uri="{FF2B5EF4-FFF2-40B4-BE49-F238E27FC236}">
              <a16:creationId xmlns:a16="http://schemas.microsoft.com/office/drawing/2014/main" id="{1B8E37F3-54A2-482B-B017-DE20A6872DF6}"/>
            </a:ext>
          </a:extLst>
        </xdr:cNvPr>
        <xdr:cNvCxnSpPr/>
      </xdr:nvCxnSpPr>
      <xdr:spPr>
        <a:xfrm>
          <a:off x="12963525" y="663727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42" name="債務償還比率最大値テキスト">
          <a:extLst>
            <a:ext uri="{FF2B5EF4-FFF2-40B4-BE49-F238E27FC236}">
              <a16:creationId xmlns:a16="http://schemas.microsoft.com/office/drawing/2014/main" id="{912CDA1B-FE88-4099-A0B5-1A879BE5FBBB}"/>
            </a:ext>
          </a:extLst>
        </xdr:cNvPr>
        <xdr:cNvSpPr txBox="1"/>
      </xdr:nvSpPr>
      <xdr:spPr>
        <a:xfrm>
          <a:off x="13080365" y="494331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43" name="直線コネクタ 142">
          <a:extLst>
            <a:ext uri="{FF2B5EF4-FFF2-40B4-BE49-F238E27FC236}">
              <a16:creationId xmlns:a16="http://schemas.microsoft.com/office/drawing/2014/main" id="{1057706B-2DEF-4D94-AE8E-922858B13256}"/>
            </a:ext>
          </a:extLst>
        </xdr:cNvPr>
        <xdr:cNvCxnSpPr/>
      </xdr:nvCxnSpPr>
      <xdr:spPr>
        <a:xfrm>
          <a:off x="12963525" y="516046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99195</xdr:rowOff>
    </xdr:from>
    <xdr:ext cx="469744" cy="259045"/>
    <xdr:sp macro="" textlink="">
      <xdr:nvSpPr>
        <xdr:cNvPr id="144" name="債務償還比率平均値テキスト">
          <a:extLst>
            <a:ext uri="{FF2B5EF4-FFF2-40B4-BE49-F238E27FC236}">
              <a16:creationId xmlns:a16="http://schemas.microsoft.com/office/drawing/2014/main" id="{09A4ABD0-0AFA-41AC-893E-B12EC267A394}"/>
            </a:ext>
          </a:extLst>
        </xdr:cNvPr>
        <xdr:cNvSpPr txBox="1"/>
      </xdr:nvSpPr>
      <xdr:spPr>
        <a:xfrm>
          <a:off x="13080365" y="57303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120768</xdr:rowOff>
    </xdr:from>
    <xdr:to>
      <xdr:col>76</xdr:col>
      <xdr:colOff>73025</xdr:colOff>
      <xdr:row>30</xdr:row>
      <xdr:rowOff>50918</xdr:rowOff>
    </xdr:to>
    <xdr:sp macro="" textlink="">
      <xdr:nvSpPr>
        <xdr:cNvPr id="145" name="フローチャート: 判断 144">
          <a:extLst>
            <a:ext uri="{FF2B5EF4-FFF2-40B4-BE49-F238E27FC236}">
              <a16:creationId xmlns:a16="http://schemas.microsoft.com/office/drawing/2014/main" id="{38699545-73BE-4045-93CA-D49C5ADD6914}"/>
            </a:ext>
          </a:extLst>
        </xdr:cNvPr>
        <xdr:cNvSpPr/>
      </xdr:nvSpPr>
      <xdr:spPr>
        <a:xfrm>
          <a:off x="13001625" y="575194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113828</xdr:rowOff>
    </xdr:from>
    <xdr:to>
      <xdr:col>72</xdr:col>
      <xdr:colOff>123825</xdr:colOff>
      <xdr:row>30</xdr:row>
      <xdr:rowOff>43978</xdr:rowOff>
    </xdr:to>
    <xdr:sp macro="" textlink="">
      <xdr:nvSpPr>
        <xdr:cNvPr id="146" name="フローチャート: 判断 145">
          <a:extLst>
            <a:ext uri="{FF2B5EF4-FFF2-40B4-BE49-F238E27FC236}">
              <a16:creationId xmlns:a16="http://schemas.microsoft.com/office/drawing/2014/main" id="{E7D2F526-8863-4663-B1E0-7AE41A00AF1B}"/>
            </a:ext>
          </a:extLst>
        </xdr:cNvPr>
        <xdr:cNvSpPr/>
      </xdr:nvSpPr>
      <xdr:spPr>
        <a:xfrm>
          <a:off x="12359005" y="574500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146712</xdr:rowOff>
    </xdr:from>
    <xdr:to>
      <xdr:col>68</xdr:col>
      <xdr:colOff>123825</xdr:colOff>
      <xdr:row>31</xdr:row>
      <xdr:rowOff>76862</xdr:rowOff>
    </xdr:to>
    <xdr:sp macro="" textlink="">
      <xdr:nvSpPr>
        <xdr:cNvPr id="147" name="フローチャート: 判断 146">
          <a:extLst>
            <a:ext uri="{FF2B5EF4-FFF2-40B4-BE49-F238E27FC236}">
              <a16:creationId xmlns:a16="http://schemas.microsoft.com/office/drawing/2014/main" id="{9252F4DE-087B-4AFA-A0DA-3BB6A556066A}"/>
            </a:ext>
          </a:extLst>
        </xdr:cNvPr>
        <xdr:cNvSpPr/>
      </xdr:nvSpPr>
      <xdr:spPr>
        <a:xfrm>
          <a:off x="11688445" y="594553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98597</xdr:rowOff>
    </xdr:from>
    <xdr:to>
      <xdr:col>64</xdr:col>
      <xdr:colOff>123825</xdr:colOff>
      <xdr:row>31</xdr:row>
      <xdr:rowOff>28747</xdr:rowOff>
    </xdr:to>
    <xdr:sp macro="" textlink="">
      <xdr:nvSpPr>
        <xdr:cNvPr id="148" name="フローチャート: 判断 147">
          <a:extLst>
            <a:ext uri="{FF2B5EF4-FFF2-40B4-BE49-F238E27FC236}">
              <a16:creationId xmlns:a16="http://schemas.microsoft.com/office/drawing/2014/main" id="{C17A7C9E-C761-43F0-B842-0A8F07B780D6}"/>
            </a:ext>
          </a:extLst>
        </xdr:cNvPr>
        <xdr:cNvSpPr/>
      </xdr:nvSpPr>
      <xdr:spPr>
        <a:xfrm>
          <a:off x="11017885" y="589741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5452</xdr:rowOff>
    </xdr:from>
    <xdr:to>
      <xdr:col>60</xdr:col>
      <xdr:colOff>123825</xdr:colOff>
      <xdr:row>30</xdr:row>
      <xdr:rowOff>107052</xdr:rowOff>
    </xdr:to>
    <xdr:sp macro="" textlink="">
      <xdr:nvSpPr>
        <xdr:cNvPr id="149" name="フローチャート: 判断 148">
          <a:extLst>
            <a:ext uri="{FF2B5EF4-FFF2-40B4-BE49-F238E27FC236}">
              <a16:creationId xmlns:a16="http://schemas.microsoft.com/office/drawing/2014/main" id="{8AF1E5D4-DBE1-461B-A003-0FA02582B4C4}"/>
            </a:ext>
          </a:extLst>
        </xdr:cNvPr>
        <xdr:cNvSpPr/>
      </xdr:nvSpPr>
      <xdr:spPr>
        <a:xfrm>
          <a:off x="10347325" y="5804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50" name="テキスト ボックス 149">
          <a:extLst>
            <a:ext uri="{FF2B5EF4-FFF2-40B4-BE49-F238E27FC236}">
              <a16:creationId xmlns:a16="http://schemas.microsoft.com/office/drawing/2014/main" id="{5B61DB92-4174-4158-A769-01D304CB923A}"/>
            </a:ext>
          </a:extLst>
        </xdr:cNvPr>
        <xdr:cNvSpPr txBox="1"/>
      </xdr:nvSpPr>
      <xdr:spPr>
        <a:xfrm>
          <a:off x="1287462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51" name="テキスト ボックス 150">
          <a:extLst>
            <a:ext uri="{FF2B5EF4-FFF2-40B4-BE49-F238E27FC236}">
              <a16:creationId xmlns:a16="http://schemas.microsoft.com/office/drawing/2014/main" id="{29FBF29C-F196-4F26-AA0A-D09161FCB395}"/>
            </a:ext>
          </a:extLst>
        </xdr:cNvPr>
        <xdr:cNvSpPr txBox="1"/>
      </xdr:nvSpPr>
      <xdr:spPr>
        <a:xfrm>
          <a:off x="1225486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2" name="テキスト ボックス 151">
          <a:extLst>
            <a:ext uri="{FF2B5EF4-FFF2-40B4-BE49-F238E27FC236}">
              <a16:creationId xmlns:a16="http://schemas.microsoft.com/office/drawing/2014/main" id="{8D286703-ED58-4492-A1F5-2FECC477943F}"/>
            </a:ext>
          </a:extLst>
        </xdr:cNvPr>
        <xdr:cNvSpPr txBox="1"/>
      </xdr:nvSpPr>
      <xdr:spPr>
        <a:xfrm>
          <a:off x="1158430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3" name="テキスト ボックス 152">
          <a:extLst>
            <a:ext uri="{FF2B5EF4-FFF2-40B4-BE49-F238E27FC236}">
              <a16:creationId xmlns:a16="http://schemas.microsoft.com/office/drawing/2014/main" id="{4B480D64-CE46-451B-842E-B686116CEE15}"/>
            </a:ext>
          </a:extLst>
        </xdr:cNvPr>
        <xdr:cNvSpPr txBox="1"/>
      </xdr:nvSpPr>
      <xdr:spPr>
        <a:xfrm>
          <a:off x="1091374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4" name="テキスト ボックス 153">
          <a:extLst>
            <a:ext uri="{FF2B5EF4-FFF2-40B4-BE49-F238E27FC236}">
              <a16:creationId xmlns:a16="http://schemas.microsoft.com/office/drawing/2014/main" id="{A93CA96B-0312-412E-A392-6AF2C3A58A99}"/>
            </a:ext>
          </a:extLst>
        </xdr:cNvPr>
        <xdr:cNvSpPr txBox="1"/>
      </xdr:nvSpPr>
      <xdr:spPr>
        <a:xfrm>
          <a:off x="1024318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26</xdr:row>
      <xdr:rowOff>99532</xdr:rowOff>
    </xdr:from>
    <xdr:to>
      <xdr:col>76</xdr:col>
      <xdr:colOff>73025</xdr:colOff>
      <xdr:row>27</xdr:row>
      <xdr:rowOff>29682</xdr:rowOff>
    </xdr:to>
    <xdr:sp macro="" textlink="">
      <xdr:nvSpPr>
        <xdr:cNvPr id="155" name="楕円 154">
          <a:extLst>
            <a:ext uri="{FF2B5EF4-FFF2-40B4-BE49-F238E27FC236}">
              <a16:creationId xmlns:a16="http://schemas.microsoft.com/office/drawing/2014/main" id="{76A1F805-491E-45C9-8451-4EAFB2F6A72C}"/>
            </a:ext>
          </a:extLst>
        </xdr:cNvPr>
        <xdr:cNvSpPr/>
      </xdr:nvSpPr>
      <xdr:spPr>
        <a:xfrm>
          <a:off x="13001625" y="522779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26</xdr:row>
      <xdr:rowOff>14459</xdr:rowOff>
    </xdr:from>
    <xdr:ext cx="405111" cy="259045"/>
    <xdr:sp macro="" textlink="">
      <xdr:nvSpPr>
        <xdr:cNvPr id="156" name="債務償還比率該当値テキスト">
          <a:extLst>
            <a:ext uri="{FF2B5EF4-FFF2-40B4-BE49-F238E27FC236}">
              <a16:creationId xmlns:a16="http://schemas.microsoft.com/office/drawing/2014/main" id="{077B0047-D67A-4407-B9B1-DD1F4B419007}"/>
            </a:ext>
          </a:extLst>
        </xdr:cNvPr>
        <xdr:cNvSpPr txBox="1"/>
      </xdr:nvSpPr>
      <xdr:spPr>
        <a:xfrm>
          <a:off x="13080365" y="51427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26</xdr:row>
      <xdr:rowOff>87195</xdr:rowOff>
    </xdr:from>
    <xdr:to>
      <xdr:col>72</xdr:col>
      <xdr:colOff>123825</xdr:colOff>
      <xdr:row>27</xdr:row>
      <xdr:rowOff>17345</xdr:rowOff>
    </xdr:to>
    <xdr:sp macro="" textlink="">
      <xdr:nvSpPr>
        <xdr:cNvPr id="157" name="楕円 156">
          <a:extLst>
            <a:ext uri="{FF2B5EF4-FFF2-40B4-BE49-F238E27FC236}">
              <a16:creationId xmlns:a16="http://schemas.microsoft.com/office/drawing/2014/main" id="{36D24C50-12C5-4182-8650-B0C325ADDF35}"/>
            </a:ext>
          </a:extLst>
        </xdr:cNvPr>
        <xdr:cNvSpPr/>
      </xdr:nvSpPr>
      <xdr:spPr>
        <a:xfrm>
          <a:off x="12359005" y="521545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26</xdr:row>
      <xdr:rowOff>137995</xdr:rowOff>
    </xdr:from>
    <xdr:to>
      <xdr:col>76</xdr:col>
      <xdr:colOff>22225</xdr:colOff>
      <xdr:row>26</xdr:row>
      <xdr:rowOff>150332</xdr:rowOff>
    </xdr:to>
    <xdr:cxnSp macro="">
      <xdr:nvCxnSpPr>
        <xdr:cNvPr id="158" name="直線コネクタ 157">
          <a:extLst>
            <a:ext uri="{FF2B5EF4-FFF2-40B4-BE49-F238E27FC236}">
              <a16:creationId xmlns:a16="http://schemas.microsoft.com/office/drawing/2014/main" id="{B0BC77A5-04A0-4BEF-8690-E7D1BAD1A5B1}"/>
            </a:ext>
          </a:extLst>
        </xdr:cNvPr>
        <xdr:cNvCxnSpPr/>
      </xdr:nvCxnSpPr>
      <xdr:spPr>
        <a:xfrm>
          <a:off x="12409805" y="5266255"/>
          <a:ext cx="619760" cy="12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27</xdr:row>
      <xdr:rowOff>5035</xdr:rowOff>
    </xdr:from>
    <xdr:to>
      <xdr:col>68</xdr:col>
      <xdr:colOff>123825</xdr:colOff>
      <xdr:row>27</xdr:row>
      <xdr:rowOff>106635</xdr:rowOff>
    </xdr:to>
    <xdr:sp macro="" textlink="">
      <xdr:nvSpPr>
        <xdr:cNvPr id="159" name="楕円 158">
          <a:extLst>
            <a:ext uri="{FF2B5EF4-FFF2-40B4-BE49-F238E27FC236}">
              <a16:creationId xmlns:a16="http://schemas.microsoft.com/office/drawing/2014/main" id="{C8EAB3B1-260C-48C1-B483-F19B6B109584}"/>
            </a:ext>
          </a:extLst>
        </xdr:cNvPr>
        <xdr:cNvSpPr/>
      </xdr:nvSpPr>
      <xdr:spPr>
        <a:xfrm>
          <a:off x="11688445" y="5300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26</xdr:row>
      <xdr:rowOff>137995</xdr:rowOff>
    </xdr:from>
    <xdr:to>
      <xdr:col>72</xdr:col>
      <xdr:colOff>73025</xdr:colOff>
      <xdr:row>27</xdr:row>
      <xdr:rowOff>55835</xdr:rowOff>
    </xdr:to>
    <xdr:cxnSp macro="">
      <xdr:nvCxnSpPr>
        <xdr:cNvPr id="160" name="直線コネクタ 159">
          <a:extLst>
            <a:ext uri="{FF2B5EF4-FFF2-40B4-BE49-F238E27FC236}">
              <a16:creationId xmlns:a16="http://schemas.microsoft.com/office/drawing/2014/main" id="{CE6F6140-7456-48A1-A1AF-8D1AE25973AB}"/>
            </a:ext>
          </a:extLst>
        </xdr:cNvPr>
        <xdr:cNvCxnSpPr/>
      </xdr:nvCxnSpPr>
      <xdr:spPr>
        <a:xfrm flipV="1">
          <a:off x="11739245" y="5266255"/>
          <a:ext cx="670560" cy="85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27</xdr:row>
      <xdr:rowOff>108204</xdr:rowOff>
    </xdr:from>
    <xdr:to>
      <xdr:col>64</xdr:col>
      <xdr:colOff>123825</xdr:colOff>
      <xdr:row>28</xdr:row>
      <xdr:rowOff>38354</xdr:rowOff>
    </xdr:to>
    <xdr:sp macro="" textlink="">
      <xdr:nvSpPr>
        <xdr:cNvPr id="161" name="楕円 160">
          <a:extLst>
            <a:ext uri="{FF2B5EF4-FFF2-40B4-BE49-F238E27FC236}">
              <a16:creationId xmlns:a16="http://schemas.microsoft.com/office/drawing/2014/main" id="{15B82246-D1E3-4DB3-87DB-11035563E5B3}"/>
            </a:ext>
          </a:extLst>
        </xdr:cNvPr>
        <xdr:cNvSpPr/>
      </xdr:nvSpPr>
      <xdr:spPr>
        <a:xfrm>
          <a:off x="11017885" y="540410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27</xdr:row>
      <xdr:rowOff>55835</xdr:rowOff>
    </xdr:from>
    <xdr:to>
      <xdr:col>68</xdr:col>
      <xdr:colOff>73025</xdr:colOff>
      <xdr:row>27</xdr:row>
      <xdr:rowOff>159004</xdr:rowOff>
    </xdr:to>
    <xdr:cxnSp macro="">
      <xdr:nvCxnSpPr>
        <xdr:cNvPr id="162" name="直線コネクタ 161">
          <a:extLst>
            <a:ext uri="{FF2B5EF4-FFF2-40B4-BE49-F238E27FC236}">
              <a16:creationId xmlns:a16="http://schemas.microsoft.com/office/drawing/2014/main" id="{DC21FB20-8C3E-420B-B172-608709FB2257}"/>
            </a:ext>
          </a:extLst>
        </xdr:cNvPr>
        <xdr:cNvCxnSpPr/>
      </xdr:nvCxnSpPr>
      <xdr:spPr>
        <a:xfrm flipV="1">
          <a:off x="11068685" y="5351735"/>
          <a:ext cx="670560" cy="103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27</xdr:row>
      <xdr:rowOff>110980</xdr:rowOff>
    </xdr:from>
    <xdr:to>
      <xdr:col>60</xdr:col>
      <xdr:colOff>123825</xdr:colOff>
      <xdr:row>28</xdr:row>
      <xdr:rowOff>41130</xdr:rowOff>
    </xdr:to>
    <xdr:sp macro="" textlink="">
      <xdr:nvSpPr>
        <xdr:cNvPr id="163" name="楕円 162">
          <a:extLst>
            <a:ext uri="{FF2B5EF4-FFF2-40B4-BE49-F238E27FC236}">
              <a16:creationId xmlns:a16="http://schemas.microsoft.com/office/drawing/2014/main" id="{B404BE21-C338-45BA-9055-DC33A9D4CBEC}"/>
            </a:ext>
          </a:extLst>
        </xdr:cNvPr>
        <xdr:cNvSpPr/>
      </xdr:nvSpPr>
      <xdr:spPr>
        <a:xfrm>
          <a:off x="10347325" y="540688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27</xdr:row>
      <xdr:rowOff>159004</xdr:rowOff>
    </xdr:from>
    <xdr:to>
      <xdr:col>64</xdr:col>
      <xdr:colOff>73025</xdr:colOff>
      <xdr:row>27</xdr:row>
      <xdr:rowOff>161780</xdr:rowOff>
    </xdr:to>
    <xdr:cxnSp macro="">
      <xdr:nvCxnSpPr>
        <xdr:cNvPr id="164" name="直線コネクタ 163">
          <a:extLst>
            <a:ext uri="{FF2B5EF4-FFF2-40B4-BE49-F238E27FC236}">
              <a16:creationId xmlns:a16="http://schemas.microsoft.com/office/drawing/2014/main" id="{0992FF55-1802-4576-A6F6-B06128C3A355}"/>
            </a:ext>
          </a:extLst>
        </xdr:cNvPr>
        <xdr:cNvCxnSpPr/>
      </xdr:nvCxnSpPr>
      <xdr:spPr>
        <a:xfrm flipV="1">
          <a:off x="10398125" y="5454904"/>
          <a:ext cx="670560" cy="2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35105</xdr:rowOff>
    </xdr:from>
    <xdr:ext cx="469744" cy="259045"/>
    <xdr:sp macro="" textlink="">
      <xdr:nvSpPr>
        <xdr:cNvPr id="165" name="n_1aveValue債務償還比率">
          <a:extLst>
            <a:ext uri="{FF2B5EF4-FFF2-40B4-BE49-F238E27FC236}">
              <a16:creationId xmlns:a16="http://schemas.microsoft.com/office/drawing/2014/main" id="{E4708C7F-6A06-4B52-8B74-3FBBE84AB07E}"/>
            </a:ext>
          </a:extLst>
        </xdr:cNvPr>
        <xdr:cNvSpPr txBox="1"/>
      </xdr:nvSpPr>
      <xdr:spPr>
        <a:xfrm>
          <a:off x="12185092" y="5833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67989</xdr:rowOff>
    </xdr:from>
    <xdr:ext cx="469744" cy="259045"/>
    <xdr:sp macro="" textlink="">
      <xdr:nvSpPr>
        <xdr:cNvPr id="166" name="n_2aveValue債務償還比率">
          <a:extLst>
            <a:ext uri="{FF2B5EF4-FFF2-40B4-BE49-F238E27FC236}">
              <a16:creationId xmlns:a16="http://schemas.microsoft.com/office/drawing/2014/main" id="{F008CEDD-DE21-414D-9412-D76DBE936226}"/>
            </a:ext>
          </a:extLst>
        </xdr:cNvPr>
        <xdr:cNvSpPr txBox="1"/>
      </xdr:nvSpPr>
      <xdr:spPr>
        <a:xfrm>
          <a:off x="11527232" y="60344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19874</xdr:rowOff>
    </xdr:from>
    <xdr:ext cx="469744" cy="259045"/>
    <xdr:sp macro="" textlink="">
      <xdr:nvSpPr>
        <xdr:cNvPr id="167" name="n_3aveValue債務償還比率">
          <a:extLst>
            <a:ext uri="{FF2B5EF4-FFF2-40B4-BE49-F238E27FC236}">
              <a16:creationId xmlns:a16="http://schemas.microsoft.com/office/drawing/2014/main" id="{933AC931-2675-462E-AB09-E6BFC0D83538}"/>
            </a:ext>
          </a:extLst>
        </xdr:cNvPr>
        <xdr:cNvSpPr txBox="1"/>
      </xdr:nvSpPr>
      <xdr:spPr>
        <a:xfrm>
          <a:off x="10856672" y="59863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98179</xdr:rowOff>
    </xdr:from>
    <xdr:ext cx="469744" cy="259045"/>
    <xdr:sp macro="" textlink="">
      <xdr:nvSpPr>
        <xdr:cNvPr id="168" name="n_4aveValue債務償還比率">
          <a:extLst>
            <a:ext uri="{FF2B5EF4-FFF2-40B4-BE49-F238E27FC236}">
              <a16:creationId xmlns:a16="http://schemas.microsoft.com/office/drawing/2014/main" id="{8974F99B-AB80-403D-8037-02D015861D38}"/>
            </a:ext>
          </a:extLst>
        </xdr:cNvPr>
        <xdr:cNvSpPr txBox="1"/>
      </xdr:nvSpPr>
      <xdr:spPr>
        <a:xfrm>
          <a:off x="10186112" y="5896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48269</xdr:colOff>
      <xdr:row>25</xdr:row>
      <xdr:rowOff>33872</xdr:rowOff>
    </xdr:from>
    <xdr:ext cx="405111" cy="259045"/>
    <xdr:sp macro="" textlink="">
      <xdr:nvSpPr>
        <xdr:cNvPr id="169" name="n_1mainValue債務償還比率">
          <a:extLst>
            <a:ext uri="{FF2B5EF4-FFF2-40B4-BE49-F238E27FC236}">
              <a16:creationId xmlns:a16="http://schemas.microsoft.com/office/drawing/2014/main" id="{04852625-B610-48D0-88C9-BCDAED4B5BB5}"/>
            </a:ext>
          </a:extLst>
        </xdr:cNvPr>
        <xdr:cNvSpPr txBox="1"/>
      </xdr:nvSpPr>
      <xdr:spPr>
        <a:xfrm>
          <a:off x="12217409" y="4994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25</xdr:row>
      <xdr:rowOff>123162</xdr:rowOff>
    </xdr:from>
    <xdr:ext cx="469744" cy="259045"/>
    <xdr:sp macro="" textlink="">
      <xdr:nvSpPr>
        <xdr:cNvPr id="170" name="n_2mainValue債務償還比率">
          <a:extLst>
            <a:ext uri="{FF2B5EF4-FFF2-40B4-BE49-F238E27FC236}">
              <a16:creationId xmlns:a16="http://schemas.microsoft.com/office/drawing/2014/main" id="{793B0F55-238C-454F-B75E-65C85613E110}"/>
            </a:ext>
          </a:extLst>
        </xdr:cNvPr>
        <xdr:cNvSpPr txBox="1"/>
      </xdr:nvSpPr>
      <xdr:spPr>
        <a:xfrm>
          <a:off x="11527232" y="5083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26</xdr:row>
      <xdr:rowOff>54881</xdr:rowOff>
    </xdr:from>
    <xdr:ext cx="469744" cy="259045"/>
    <xdr:sp macro="" textlink="">
      <xdr:nvSpPr>
        <xdr:cNvPr id="171" name="n_3mainValue債務償還比率">
          <a:extLst>
            <a:ext uri="{FF2B5EF4-FFF2-40B4-BE49-F238E27FC236}">
              <a16:creationId xmlns:a16="http://schemas.microsoft.com/office/drawing/2014/main" id="{7FD4F610-594D-4E3D-8637-D4D46C5301C7}"/>
            </a:ext>
          </a:extLst>
        </xdr:cNvPr>
        <xdr:cNvSpPr txBox="1"/>
      </xdr:nvSpPr>
      <xdr:spPr>
        <a:xfrm>
          <a:off x="10856672" y="5183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26</xdr:row>
      <xdr:rowOff>57657</xdr:rowOff>
    </xdr:from>
    <xdr:ext cx="469744" cy="259045"/>
    <xdr:sp macro="" textlink="">
      <xdr:nvSpPr>
        <xdr:cNvPr id="172" name="n_4mainValue債務償還比率">
          <a:extLst>
            <a:ext uri="{FF2B5EF4-FFF2-40B4-BE49-F238E27FC236}">
              <a16:creationId xmlns:a16="http://schemas.microsoft.com/office/drawing/2014/main" id="{D6436DBC-669B-4D50-8E2B-A363779F172E}"/>
            </a:ext>
          </a:extLst>
        </xdr:cNvPr>
        <xdr:cNvSpPr txBox="1"/>
      </xdr:nvSpPr>
      <xdr:spPr>
        <a:xfrm>
          <a:off x="10186112" y="5185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73" name="正方形/長方形 172">
          <a:extLst>
            <a:ext uri="{FF2B5EF4-FFF2-40B4-BE49-F238E27FC236}">
              <a16:creationId xmlns:a16="http://schemas.microsoft.com/office/drawing/2014/main" id="{0515E7A6-1272-446E-B301-827217637F32}"/>
            </a:ext>
          </a:extLst>
        </xdr:cNvPr>
        <xdr:cNvSpPr/>
      </xdr:nvSpPr>
      <xdr:spPr>
        <a:xfrm>
          <a:off x="1127125" y="7833360"/>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4" name="正方形/長方形 173">
          <a:extLst>
            <a:ext uri="{FF2B5EF4-FFF2-40B4-BE49-F238E27FC236}">
              <a16:creationId xmlns:a16="http://schemas.microsoft.com/office/drawing/2014/main" id="{028BBE54-7F48-4C4F-B161-2A3C940A84D9}"/>
            </a:ext>
          </a:extLst>
        </xdr:cNvPr>
        <xdr:cNvSpPr/>
      </xdr:nvSpPr>
      <xdr:spPr>
        <a:xfrm>
          <a:off x="1127125" y="11550015"/>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5" name="テキスト ボックス 174">
          <a:extLst>
            <a:ext uri="{FF2B5EF4-FFF2-40B4-BE49-F238E27FC236}">
              <a16:creationId xmlns:a16="http://schemas.microsoft.com/office/drawing/2014/main" id="{F20D163C-E7DE-4623-889D-0BC6864BF74C}"/>
            </a:ext>
          </a:extLst>
        </xdr:cNvPr>
        <xdr:cNvSpPr txBox="1"/>
      </xdr:nvSpPr>
      <xdr:spPr>
        <a:xfrm>
          <a:off x="817245" y="807974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6" name="テキスト ボックス 175">
          <a:extLst>
            <a:ext uri="{FF2B5EF4-FFF2-40B4-BE49-F238E27FC236}">
              <a16:creationId xmlns:a16="http://schemas.microsoft.com/office/drawing/2014/main" id="{B2930A34-01C6-420A-8F11-7EA2A06C658D}"/>
            </a:ext>
          </a:extLst>
        </xdr:cNvPr>
        <xdr:cNvSpPr txBox="1"/>
      </xdr:nvSpPr>
      <xdr:spPr>
        <a:xfrm>
          <a:off x="6156325" y="1068959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7" name="テキスト ボックス 176">
          <a:extLst>
            <a:ext uri="{FF2B5EF4-FFF2-40B4-BE49-F238E27FC236}">
              <a16:creationId xmlns:a16="http://schemas.microsoft.com/office/drawing/2014/main" id="{8E2B6010-95E9-4AAB-ABD5-6D36BAB03450}"/>
            </a:ext>
          </a:extLst>
        </xdr:cNvPr>
        <xdr:cNvSpPr txBox="1"/>
      </xdr:nvSpPr>
      <xdr:spPr>
        <a:xfrm>
          <a:off x="817245" y="1177099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8" name="テキスト ボックス 177">
          <a:extLst>
            <a:ext uri="{FF2B5EF4-FFF2-40B4-BE49-F238E27FC236}">
              <a16:creationId xmlns:a16="http://schemas.microsoft.com/office/drawing/2014/main" id="{D47C7453-0372-4477-B361-993C07FF5FB3}"/>
            </a:ext>
          </a:extLst>
        </xdr:cNvPr>
        <xdr:cNvSpPr txBox="1"/>
      </xdr:nvSpPr>
      <xdr:spPr>
        <a:xfrm>
          <a:off x="6156325" y="1446593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C3F018CD-6B2D-4F24-AE21-E7E5E9567487}"/>
            </a:ext>
          </a:extLst>
        </xdr:cNvPr>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4E498CB6-9136-4901-968A-DDD8276EE4C8}"/>
            </a:ext>
          </a:extLst>
        </xdr:cNvPr>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8262A504-CF90-4A81-8A6F-056590BE79DA}"/>
            </a:ext>
          </a:extLst>
        </xdr:cNvPr>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BFD06A50-F176-468A-B4C4-DCC437A1B015}"/>
            </a:ext>
          </a:extLst>
        </xdr:cNvPr>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沖縄県金武町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8E05862A-21A6-4CCA-B1D6-F571E214EFC5}"/>
            </a:ext>
          </a:extLst>
        </xdr:cNvPr>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A6A51D2E-DE7C-4BDE-8530-ABAAF115C231}"/>
            </a:ext>
          </a:extLst>
        </xdr:cNvPr>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E5E36336-20AB-4CDE-90D4-27A8E76E202A}"/>
            </a:ext>
          </a:extLst>
        </xdr:cNvPr>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57B8477A-A82C-4247-94BE-3961E811F9C5}"/>
            </a:ext>
          </a:extLst>
        </xdr:cNvPr>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950CA2F6-4819-4D38-9F21-6EB3E02343CC}"/>
            </a:ext>
          </a:extLst>
        </xdr:cNvPr>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2073B98A-BE86-493A-9843-B5AD1083AC81}"/>
            </a:ext>
          </a:extLst>
        </xdr:cNvPr>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11,451
11,306
37.84
13,226,175
12,943,897
121,071
3,970,593
3,913,331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D977F35C-C9F0-4045-9EF7-FF692F850F16}"/>
            </a:ext>
          </a:extLst>
        </xdr:cNvPr>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B734FF35-AE00-428F-821F-AC9C5EEDC415}"/>
            </a:ext>
          </a:extLst>
        </xdr:cNvPr>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8103233-795E-4B61-A9FD-CE6EA505DB3F}"/>
            </a:ext>
          </a:extLst>
        </xdr:cNvPr>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CE691754-19CA-435B-B63E-677C86CE0054}"/>
            </a:ext>
          </a:extLst>
        </xdr:cNvPr>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F41DBDA7-46C4-4010-BA75-6A29707EAD67}"/>
            </a:ext>
          </a:extLst>
        </xdr:cNvPr>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58AC19ED-115C-4316-BB6A-764DAB91DB5D}"/>
            </a:ext>
          </a:extLst>
        </xdr:cNvPr>
        <xdr:cNvSpPr/>
      </xdr:nvSpPr>
      <xdr:spPr>
        <a:xfrm>
          <a:off x="6329680" y="1676400"/>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49E8A7AE-8D67-4CE5-B63B-A165132AB286}"/>
            </a:ext>
          </a:extLst>
        </xdr:cNvPr>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9AB9CC9D-ACF3-4278-A881-294B2F452D3E}"/>
            </a:ext>
          </a:extLst>
        </xdr:cNvPr>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D0FFDC3C-6B12-4C06-BE32-30332F252AD6}"/>
            </a:ext>
          </a:extLst>
        </xdr:cNvPr>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75188013-BF7F-47F5-85AE-8ADF785CC775}"/>
            </a:ext>
          </a:extLst>
        </xdr:cNvPr>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F17F3E16-E2C4-432B-86F8-9916B24380B8}"/>
            </a:ext>
          </a:extLst>
        </xdr:cNvPr>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7B4C57DC-402A-4C38-8228-8A9552E4FBB7}"/>
            </a:ext>
          </a:extLst>
        </xdr:cNvPr>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F26641D1-DCAC-4E7A-A78A-5B4B0EA37006}"/>
            </a:ext>
          </a:extLst>
        </xdr:cNvPr>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1FBE8959-59E0-474D-BE0D-BA8CD5376CD5}"/>
            </a:ext>
          </a:extLst>
        </xdr:cNvPr>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78D4C7B4-5BC7-4B66-A23E-D42E3B66AA50}"/>
            </a:ext>
          </a:extLst>
        </xdr:cNvPr>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35361FB-6FC5-410A-8190-238417B44A4C}"/>
            </a:ext>
          </a:extLst>
        </xdr:cNvPr>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469E4339-FB72-4A53-A557-0A2CC411BFF3}"/>
            </a:ext>
          </a:extLst>
        </xdr:cNvPr>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B915B4A0-2BB4-4963-B500-34D11154946C}"/>
            </a:ext>
          </a:extLst>
        </xdr:cNvPr>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1B9C3915-ECD1-4143-B4AB-8F4A02D606F6}"/>
            </a:ext>
          </a:extLst>
        </xdr:cNvPr>
        <xdr:cNvSpPr txBox="1"/>
      </xdr:nvSpPr>
      <xdr:spPr>
        <a:xfrm>
          <a:off x="629920" y="30429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97FF8B93-73D8-4375-8C74-5CDCCBECE1CF}"/>
            </a:ext>
          </a:extLst>
        </xdr:cNvPr>
        <xdr:cNvSpPr txBox="1"/>
      </xdr:nvSpPr>
      <xdr:spPr>
        <a:xfrm>
          <a:off x="629920" y="33528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6004DB91-4397-4972-B1B9-2ED85D01173E}"/>
            </a:ext>
          </a:extLst>
        </xdr:cNvPr>
        <xdr:cNvSpPr txBox="1"/>
      </xdr:nvSpPr>
      <xdr:spPr>
        <a:xfrm>
          <a:off x="629920" y="366649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B58346B6-0D46-4950-93A0-693609245B8C}"/>
            </a:ext>
          </a:extLst>
        </xdr:cNvPr>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34DF93DF-4461-4287-8B18-438CC2E6BDDD}"/>
            </a:ext>
          </a:extLst>
        </xdr:cNvPr>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F3787FC1-BD74-45D9-97C1-7BCE02AF037C}"/>
            </a:ext>
          </a:extLst>
        </xdr:cNvPr>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FD5BE876-384E-4A6D-91AE-D44DFF41679B}"/>
            </a:ext>
          </a:extLst>
        </xdr:cNvPr>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1A2261F7-87D8-4E6C-9BEB-07D23CD8986E}"/>
            </a:ext>
          </a:extLst>
        </xdr:cNvPr>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D802A3CD-4026-43E4-8276-E190883CFD1C}"/>
            </a:ext>
          </a:extLst>
        </xdr:cNvPr>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E3F1D38A-1A33-4ABB-BA8C-184243F9B7AF}"/>
            </a:ext>
          </a:extLst>
        </xdr:cNvPr>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F21B87DD-7246-44AB-ACC3-75D9B94BA3CF}"/>
            </a:ext>
          </a:extLst>
        </xdr:cNvPr>
        <xdr:cNvSpPr/>
      </xdr:nvSpPr>
      <xdr:spPr>
        <a:xfrm>
          <a:off x="67056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8BF8D069-1492-4C97-ACB5-3E65F8C8AFDF}"/>
            </a:ext>
          </a:extLst>
        </xdr:cNvPr>
        <xdr:cNvSpPr txBox="1"/>
      </xdr:nvSpPr>
      <xdr:spPr>
        <a:xfrm>
          <a:off x="65532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CC6A125D-3AEC-4D73-88C1-0EA5033611E1}"/>
            </a:ext>
          </a:extLst>
        </xdr:cNvPr>
        <xdr:cNvCxnSpPr/>
      </xdr:nvCxnSpPr>
      <xdr:spPr>
        <a:xfrm>
          <a:off x="67056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9AE06449-3149-4FDF-89B0-B97A59357A69}"/>
            </a:ext>
          </a:extLst>
        </xdr:cNvPr>
        <xdr:cNvSpPr txBox="1"/>
      </xdr:nvSpPr>
      <xdr:spPr>
        <a:xfrm>
          <a:off x="27196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a:extLst>
            <a:ext uri="{FF2B5EF4-FFF2-40B4-BE49-F238E27FC236}">
              <a16:creationId xmlns:a16="http://schemas.microsoft.com/office/drawing/2014/main" id="{74EEFEA1-EFC6-45D1-9EB8-8CD29A508D0F}"/>
            </a:ext>
          </a:extLst>
        </xdr:cNvPr>
        <xdr:cNvCxnSpPr/>
      </xdr:nvCxnSpPr>
      <xdr:spPr>
        <a:xfrm>
          <a:off x="670560" y="70065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162577</xdr:rowOff>
    </xdr:from>
    <xdr:ext cx="467179" cy="259045"/>
    <xdr:sp macro="" textlink="">
      <xdr:nvSpPr>
        <xdr:cNvPr id="45" name="テキスト ボックス 44">
          <a:extLst>
            <a:ext uri="{FF2B5EF4-FFF2-40B4-BE49-F238E27FC236}">
              <a16:creationId xmlns:a16="http://schemas.microsoft.com/office/drawing/2014/main" id="{A27EEC2C-DBC3-442E-9CF3-7CB97A611A85}"/>
            </a:ext>
          </a:extLst>
        </xdr:cNvPr>
        <xdr:cNvSpPr txBox="1"/>
      </xdr:nvSpPr>
      <xdr:spPr>
        <a:xfrm>
          <a:off x="271961" y="686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a:extLst>
            <a:ext uri="{FF2B5EF4-FFF2-40B4-BE49-F238E27FC236}">
              <a16:creationId xmlns:a16="http://schemas.microsoft.com/office/drawing/2014/main" id="{9E299640-6BBE-46A3-B52F-46C891BF6FFD}"/>
            </a:ext>
          </a:extLst>
        </xdr:cNvPr>
        <xdr:cNvCxnSpPr/>
      </xdr:nvCxnSpPr>
      <xdr:spPr>
        <a:xfrm>
          <a:off x="670560" y="655701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a:extLst>
            <a:ext uri="{FF2B5EF4-FFF2-40B4-BE49-F238E27FC236}">
              <a16:creationId xmlns:a16="http://schemas.microsoft.com/office/drawing/2014/main" id="{B8CF7E56-34BE-4D74-B8B0-38C01D501305}"/>
            </a:ext>
          </a:extLst>
        </xdr:cNvPr>
        <xdr:cNvSpPr txBox="1"/>
      </xdr:nvSpPr>
      <xdr:spPr>
        <a:xfrm>
          <a:off x="336081" y="641859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a:extLst>
            <a:ext uri="{FF2B5EF4-FFF2-40B4-BE49-F238E27FC236}">
              <a16:creationId xmlns:a16="http://schemas.microsoft.com/office/drawing/2014/main" id="{F26AF798-64C7-446E-A008-19930C41AA8D}"/>
            </a:ext>
          </a:extLst>
        </xdr:cNvPr>
        <xdr:cNvCxnSpPr/>
      </xdr:nvCxnSpPr>
      <xdr:spPr>
        <a:xfrm>
          <a:off x="670560" y="61112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a:extLst>
            <a:ext uri="{FF2B5EF4-FFF2-40B4-BE49-F238E27FC236}">
              <a16:creationId xmlns:a16="http://schemas.microsoft.com/office/drawing/2014/main" id="{82E57BA8-3AA6-4E52-BCCE-67A779360C37}"/>
            </a:ext>
          </a:extLst>
        </xdr:cNvPr>
        <xdr:cNvSpPr txBox="1"/>
      </xdr:nvSpPr>
      <xdr:spPr>
        <a:xfrm>
          <a:off x="336081" y="59728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a:extLst>
            <a:ext uri="{FF2B5EF4-FFF2-40B4-BE49-F238E27FC236}">
              <a16:creationId xmlns:a16="http://schemas.microsoft.com/office/drawing/2014/main" id="{96A07F5C-6316-4881-A0C0-9DB4FA0A04C5}"/>
            </a:ext>
          </a:extLst>
        </xdr:cNvPr>
        <xdr:cNvCxnSpPr/>
      </xdr:nvCxnSpPr>
      <xdr:spPr>
        <a:xfrm>
          <a:off x="670560" y="56654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a:extLst>
            <a:ext uri="{FF2B5EF4-FFF2-40B4-BE49-F238E27FC236}">
              <a16:creationId xmlns:a16="http://schemas.microsoft.com/office/drawing/2014/main" id="{959CD4F2-82D2-4E61-829B-08CBDC2D6413}"/>
            </a:ext>
          </a:extLst>
        </xdr:cNvPr>
        <xdr:cNvSpPr txBox="1"/>
      </xdr:nvSpPr>
      <xdr:spPr>
        <a:xfrm>
          <a:off x="336081" y="55270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a:extLst>
            <a:ext uri="{FF2B5EF4-FFF2-40B4-BE49-F238E27FC236}">
              <a16:creationId xmlns:a16="http://schemas.microsoft.com/office/drawing/2014/main" id="{D8C0B614-F78D-49EA-9437-2D13960BEEFB}"/>
            </a:ext>
          </a:extLst>
        </xdr:cNvPr>
        <xdr:cNvCxnSpPr/>
      </xdr:nvCxnSpPr>
      <xdr:spPr>
        <a:xfrm>
          <a:off x="67056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3" name="テキスト ボックス 52">
          <a:extLst>
            <a:ext uri="{FF2B5EF4-FFF2-40B4-BE49-F238E27FC236}">
              <a16:creationId xmlns:a16="http://schemas.microsoft.com/office/drawing/2014/main" id="{6A924977-35F0-4866-845A-B702597C6BFF}"/>
            </a:ext>
          </a:extLst>
        </xdr:cNvPr>
        <xdr:cNvSpPr txBox="1"/>
      </xdr:nvSpPr>
      <xdr:spPr>
        <a:xfrm>
          <a:off x="336081" y="5077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a:extLst>
            <a:ext uri="{FF2B5EF4-FFF2-40B4-BE49-F238E27FC236}">
              <a16:creationId xmlns:a16="http://schemas.microsoft.com/office/drawing/2014/main" id="{64810D8D-9DA3-4C5A-8249-639D234C38DF}"/>
            </a:ext>
          </a:extLst>
        </xdr:cNvPr>
        <xdr:cNvSpPr/>
      </xdr:nvSpPr>
      <xdr:spPr>
        <a:xfrm>
          <a:off x="67056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78486</xdr:rowOff>
    </xdr:from>
    <xdr:to>
      <xdr:col>24</xdr:col>
      <xdr:colOff>62865</xdr:colOff>
      <xdr:row>41</xdr:row>
      <xdr:rowOff>62484</xdr:rowOff>
    </xdr:to>
    <xdr:cxnSp macro="">
      <xdr:nvCxnSpPr>
        <xdr:cNvPr id="55" name="直線コネクタ 54">
          <a:extLst>
            <a:ext uri="{FF2B5EF4-FFF2-40B4-BE49-F238E27FC236}">
              <a16:creationId xmlns:a16="http://schemas.microsoft.com/office/drawing/2014/main" id="{D4B60BDC-622A-44E7-8A5F-3FC2BCA57147}"/>
            </a:ext>
          </a:extLst>
        </xdr:cNvPr>
        <xdr:cNvCxnSpPr/>
      </xdr:nvCxnSpPr>
      <xdr:spPr>
        <a:xfrm flipV="1">
          <a:off x="4086225" y="5610606"/>
          <a:ext cx="0" cy="13251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66311</xdr:rowOff>
    </xdr:from>
    <xdr:ext cx="405111" cy="259045"/>
    <xdr:sp macro="" textlink="">
      <xdr:nvSpPr>
        <xdr:cNvPr id="56" name="【道路】&#10;有形固定資産減価償却率最小値テキスト">
          <a:extLst>
            <a:ext uri="{FF2B5EF4-FFF2-40B4-BE49-F238E27FC236}">
              <a16:creationId xmlns:a16="http://schemas.microsoft.com/office/drawing/2014/main" id="{625C02AD-85C2-4BF4-B3E4-0C0678851996}"/>
            </a:ext>
          </a:extLst>
        </xdr:cNvPr>
        <xdr:cNvSpPr txBox="1"/>
      </xdr:nvSpPr>
      <xdr:spPr>
        <a:xfrm>
          <a:off x="4124960" y="69395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62484</xdr:rowOff>
    </xdr:from>
    <xdr:to>
      <xdr:col>24</xdr:col>
      <xdr:colOff>152400</xdr:colOff>
      <xdr:row>41</xdr:row>
      <xdr:rowOff>62484</xdr:rowOff>
    </xdr:to>
    <xdr:cxnSp macro="">
      <xdr:nvCxnSpPr>
        <xdr:cNvPr id="57" name="直線コネクタ 56">
          <a:extLst>
            <a:ext uri="{FF2B5EF4-FFF2-40B4-BE49-F238E27FC236}">
              <a16:creationId xmlns:a16="http://schemas.microsoft.com/office/drawing/2014/main" id="{06900043-F0A3-4449-AA14-CFB8B7C85933}"/>
            </a:ext>
          </a:extLst>
        </xdr:cNvPr>
        <xdr:cNvCxnSpPr/>
      </xdr:nvCxnSpPr>
      <xdr:spPr>
        <a:xfrm>
          <a:off x="4020820" y="693572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25163</xdr:rowOff>
    </xdr:from>
    <xdr:ext cx="405111" cy="259045"/>
    <xdr:sp macro="" textlink="">
      <xdr:nvSpPr>
        <xdr:cNvPr id="58" name="【道路】&#10;有形固定資産減価償却率最大値テキスト">
          <a:extLst>
            <a:ext uri="{FF2B5EF4-FFF2-40B4-BE49-F238E27FC236}">
              <a16:creationId xmlns:a16="http://schemas.microsoft.com/office/drawing/2014/main" id="{AA10C852-DF20-4ED1-969D-744D1797B3A3}"/>
            </a:ext>
          </a:extLst>
        </xdr:cNvPr>
        <xdr:cNvSpPr txBox="1"/>
      </xdr:nvSpPr>
      <xdr:spPr>
        <a:xfrm>
          <a:off x="4124960" y="53896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78486</xdr:rowOff>
    </xdr:from>
    <xdr:to>
      <xdr:col>24</xdr:col>
      <xdr:colOff>152400</xdr:colOff>
      <xdr:row>33</xdr:row>
      <xdr:rowOff>78486</xdr:rowOff>
    </xdr:to>
    <xdr:cxnSp macro="">
      <xdr:nvCxnSpPr>
        <xdr:cNvPr id="59" name="直線コネクタ 58">
          <a:extLst>
            <a:ext uri="{FF2B5EF4-FFF2-40B4-BE49-F238E27FC236}">
              <a16:creationId xmlns:a16="http://schemas.microsoft.com/office/drawing/2014/main" id="{A20B4C87-6DF4-4C5E-A3BB-4E03751EE9D6}"/>
            </a:ext>
          </a:extLst>
        </xdr:cNvPr>
        <xdr:cNvCxnSpPr/>
      </xdr:nvCxnSpPr>
      <xdr:spPr>
        <a:xfrm>
          <a:off x="4020820" y="561060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161561</xdr:rowOff>
    </xdr:from>
    <xdr:ext cx="405111" cy="259045"/>
    <xdr:sp macro="" textlink="">
      <xdr:nvSpPr>
        <xdr:cNvPr id="60" name="【道路】&#10;有形固定資産減価償却率平均値テキスト">
          <a:extLst>
            <a:ext uri="{FF2B5EF4-FFF2-40B4-BE49-F238E27FC236}">
              <a16:creationId xmlns:a16="http://schemas.microsoft.com/office/drawing/2014/main" id="{96A94018-3598-4137-ACC6-96F7644FF389}"/>
            </a:ext>
          </a:extLst>
        </xdr:cNvPr>
        <xdr:cNvSpPr txBox="1"/>
      </xdr:nvSpPr>
      <xdr:spPr>
        <a:xfrm>
          <a:off x="4124960" y="619660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11684</xdr:rowOff>
    </xdr:from>
    <xdr:to>
      <xdr:col>24</xdr:col>
      <xdr:colOff>114300</xdr:colOff>
      <xdr:row>37</xdr:row>
      <xdr:rowOff>113284</xdr:rowOff>
    </xdr:to>
    <xdr:sp macro="" textlink="">
      <xdr:nvSpPr>
        <xdr:cNvPr id="61" name="フローチャート: 判断 60">
          <a:extLst>
            <a:ext uri="{FF2B5EF4-FFF2-40B4-BE49-F238E27FC236}">
              <a16:creationId xmlns:a16="http://schemas.microsoft.com/office/drawing/2014/main" id="{D677CB19-B7D8-4352-B28C-4BD1700CC2FF}"/>
            </a:ext>
          </a:extLst>
        </xdr:cNvPr>
        <xdr:cNvSpPr/>
      </xdr:nvSpPr>
      <xdr:spPr>
        <a:xfrm>
          <a:off x="4036060" y="621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164846</xdr:rowOff>
    </xdr:from>
    <xdr:to>
      <xdr:col>20</xdr:col>
      <xdr:colOff>38100</xdr:colOff>
      <xdr:row>37</xdr:row>
      <xdr:rowOff>94996</xdr:rowOff>
    </xdr:to>
    <xdr:sp macro="" textlink="">
      <xdr:nvSpPr>
        <xdr:cNvPr id="62" name="フローチャート: 判断 61">
          <a:extLst>
            <a:ext uri="{FF2B5EF4-FFF2-40B4-BE49-F238E27FC236}">
              <a16:creationId xmlns:a16="http://schemas.microsoft.com/office/drawing/2014/main" id="{511F6ED5-A5B8-4F7F-B185-52A3DFC8EE2D}"/>
            </a:ext>
          </a:extLst>
        </xdr:cNvPr>
        <xdr:cNvSpPr/>
      </xdr:nvSpPr>
      <xdr:spPr>
        <a:xfrm>
          <a:off x="3312160" y="619988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128270</xdr:rowOff>
    </xdr:from>
    <xdr:to>
      <xdr:col>15</xdr:col>
      <xdr:colOff>101600</xdr:colOff>
      <xdr:row>37</xdr:row>
      <xdr:rowOff>58420</xdr:rowOff>
    </xdr:to>
    <xdr:sp macro="" textlink="">
      <xdr:nvSpPr>
        <xdr:cNvPr id="63" name="フローチャート: 判断 62">
          <a:extLst>
            <a:ext uri="{FF2B5EF4-FFF2-40B4-BE49-F238E27FC236}">
              <a16:creationId xmlns:a16="http://schemas.microsoft.com/office/drawing/2014/main" id="{89698D52-99A5-46F8-B174-DE371C4B4239}"/>
            </a:ext>
          </a:extLst>
        </xdr:cNvPr>
        <xdr:cNvSpPr/>
      </xdr:nvSpPr>
      <xdr:spPr>
        <a:xfrm>
          <a:off x="2514600" y="61633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103124</xdr:rowOff>
    </xdr:from>
    <xdr:to>
      <xdr:col>10</xdr:col>
      <xdr:colOff>165100</xdr:colOff>
      <xdr:row>37</xdr:row>
      <xdr:rowOff>33274</xdr:rowOff>
    </xdr:to>
    <xdr:sp macro="" textlink="">
      <xdr:nvSpPr>
        <xdr:cNvPr id="64" name="フローチャート: 判断 63">
          <a:extLst>
            <a:ext uri="{FF2B5EF4-FFF2-40B4-BE49-F238E27FC236}">
              <a16:creationId xmlns:a16="http://schemas.microsoft.com/office/drawing/2014/main" id="{898CAFFE-A5D3-40D0-B034-22ADC201FA95}"/>
            </a:ext>
          </a:extLst>
        </xdr:cNvPr>
        <xdr:cNvSpPr/>
      </xdr:nvSpPr>
      <xdr:spPr>
        <a:xfrm>
          <a:off x="1739900" y="613816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80264</xdr:rowOff>
    </xdr:from>
    <xdr:to>
      <xdr:col>6</xdr:col>
      <xdr:colOff>38100</xdr:colOff>
      <xdr:row>37</xdr:row>
      <xdr:rowOff>10414</xdr:rowOff>
    </xdr:to>
    <xdr:sp macro="" textlink="">
      <xdr:nvSpPr>
        <xdr:cNvPr id="65" name="フローチャート: 判断 64">
          <a:extLst>
            <a:ext uri="{FF2B5EF4-FFF2-40B4-BE49-F238E27FC236}">
              <a16:creationId xmlns:a16="http://schemas.microsoft.com/office/drawing/2014/main" id="{E5E556E2-26A6-48E0-A78A-D9676C5B9688}"/>
            </a:ext>
          </a:extLst>
        </xdr:cNvPr>
        <xdr:cNvSpPr/>
      </xdr:nvSpPr>
      <xdr:spPr>
        <a:xfrm>
          <a:off x="965200" y="611530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1B87D76D-2DF4-4B35-B9D0-49B68D2D4EAE}"/>
            </a:ext>
          </a:extLst>
        </xdr:cNvPr>
        <xdr:cNvSpPr txBox="1"/>
      </xdr:nvSpPr>
      <xdr:spPr>
        <a:xfrm>
          <a:off x="39192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9B822779-9AC3-4C96-8AF2-D4E0C4C51A15}"/>
            </a:ext>
          </a:extLst>
        </xdr:cNvPr>
        <xdr:cNvSpPr txBox="1"/>
      </xdr:nvSpPr>
      <xdr:spPr>
        <a:xfrm>
          <a:off x="3187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FE1C9CBF-23DE-4B8D-82FA-885132D3315C}"/>
            </a:ext>
          </a:extLst>
        </xdr:cNvPr>
        <xdr:cNvSpPr txBox="1"/>
      </xdr:nvSpPr>
      <xdr:spPr>
        <a:xfrm>
          <a:off x="2397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523FE38B-B1B6-4EED-BE0F-908A19E67569}"/>
            </a:ext>
          </a:extLst>
        </xdr:cNvPr>
        <xdr:cNvSpPr txBox="1"/>
      </xdr:nvSpPr>
      <xdr:spPr>
        <a:xfrm>
          <a:off x="16230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34F0962E-FE0C-4882-A860-CA11CC4CA9ED}"/>
            </a:ext>
          </a:extLst>
        </xdr:cNvPr>
        <xdr:cNvSpPr txBox="1"/>
      </xdr:nvSpPr>
      <xdr:spPr>
        <a:xfrm>
          <a:off x="8407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34544</xdr:rowOff>
    </xdr:from>
    <xdr:to>
      <xdr:col>24</xdr:col>
      <xdr:colOff>114300</xdr:colOff>
      <xdr:row>35</xdr:row>
      <xdr:rowOff>136144</xdr:rowOff>
    </xdr:to>
    <xdr:sp macro="" textlink="">
      <xdr:nvSpPr>
        <xdr:cNvPr id="71" name="楕円 70">
          <a:extLst>
            <a:ext uri="{FF2B5EF4-FFF2-40B4-BE49-F238E27FC236}">
              <a16:creationId xmlns:a16="http://schemas.microsoft.com/office/drawing/2014/main" id="{15FA95E5-1152-495A-8D5F-B1AD2A4F249D}"/>
            </a:ext>
          </a:extLst>
        </xdr:cNvPr>
        <xdr:cNvSpPr/>
      </xdr:nvSpPr>
      <xdr:spPr>
        <a:xfrm>
          <a:off x="4036060" y="5901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34</xdr:row>
      <xdr:rowOff>57421</xdr:rowOff>
    </xdr:from>
    <xdr:ext cx="405111" cy="259045"/>
    <xdr:sp macro="" textlink="">
      <xdr:nvSpPr>
        <xdr:cNvPr id="72" name="【道路】&#10;有形固定資産減価償却率該当値テキスト">
          <a:extLst>
            <a:ext uri="{FF2B5EF4-FFF2-40B4-BE49-F238E27FC236}">
              <a16:creationId xmlns:a16="http://schemas.microsoft.com/office/drawing/2014/main" id="{2D97ACC5-7F41-4942-A278-4FD716BF01A2}"/>
            </a:ext>
          </a:extLst>
        </xdr:cNvPr>
        <xdr:cNvSpPr txBox="1"/>
      </xdr:nvSpPr>
      <xdr:spPr>
        <a:xfrm>
          <a:off x="4124960" y="57571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73406</xdr:rowOff>
    </xdr:from>
    <xdr:to>
      <xdr:col>20</xdr:col>
      <xdr:colOff>38100</xdr:colOff>
      <xdr:row>37</xdr:row>
      <xdr:rowOff>3556</xdr:rowOff>
    </xdr:to>
    <xdr:sp macro="" textlink="">
      <xdr:nvSpPr>
        <xdr:cNvPr id="73" name="楕円 72">
          <a:extLst>
            <a:ext uri="{FF2B5EF4-FFF2-40B4-BE49-F238E27FC236}">
              <a16:creationId xmlns:a16="http://schemas.microsoft.com/office/drawing/2014/main" id="{A218CAE1-3BAA-4EB8-A89D-4588EB19E7D2}"/>
            </a:ext>
          </a:extLst>
        </xdr:cNvPr>
        <xdr:cNvSpPr/>
      </xdr:nvSpPr>
      <xdr:spPr>
        <a:xfrm>
          <a:off x="3312160" y="610844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35</xdr:row>
      <xdr:rowOff>85344</xdr:rowOff>
    </xdr:from>
    <xdr:to>
      <xdr:col>24</xdr:col>
      <xdr:colOff>63500</xdr:colOff>
      <xdr:row>36</xdr:row>
      <xdr:rowOff>124206</xdr:rowOff>
    </xdr:to>
    <xdr:cxnSp macro="">
      <xdr:nvCxnSpPr>
        <xdr:cNvPr id="74" name="直線コネクタ 73">
          <a:extLst>
            <a:ext uri="{FF2B5EF4-FFF2-40B4-BE49-F238E27FC236}">
              <a16:creationId xmlns:a16="http://schemas.microsoft.com/office/drawing/2014/main" id="{DF579E26-54CF-47CA-8668-C0C1D1F65E1E}"/>
            </a:ext>
          </a:extLst>
        </xdr:cNvPr>
        <xdr:cNvCxnSpPr/>
      </xdr:nvCxnSpPr>
      <xdr:spPr>
        <a:xfrm flipV="1">
          <a:off x="3355340" y="5952744"/>
          <a:ext cx="731520" cy="206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27686</xdr:rowOff>
    </xdr:from>
    <xdr:to>
      <xdr:col>15</xdr:col>
      <xdr:colOff>101600</xdr:colOff>
      <xdr:row>36</xdr:row>
      <xdr:rowOff>129286</xdr:rowOff>
    </xdr:to>
    <xdr:sp macro="" textlink="">
      <xdr:nvSpPr>
        <xdr:cNvPr id="75" name="楕円 74">
          <a:extLst>
            <a:ext uri="{FF2B5EF4-FFF2-40B4-BE49-F238E27FC236}">
              <a16:creationId xmlns:a16="http://schemas.microsoft.com/office/drawing/2014/main" id="{E65B0959-5244-4672-86FD-788FD6B9702C}"/>
            </a:ext>
          </a:extLst>
        </xdr:cNvPr>
        <xdr:cNvSpPr/>
      </xdr:nvSpPr>
      <xdr:spPr>
        <a:xfrm>
          <a:off x="2514600" y="6062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78486</xdr:rowOff>
    </xdr:from>
    <xdr:to>
      <xdr:col>19</xdr:col>
      <xdr:colOff>177800</xdr:colOff>
      <xdr:row>36</xdr:row>
      <xdr:rowOff>124206</xdr:rowOff>
    </xdr:to>
    <xdr:cxnSp macro="">
      <xdr:nvCxnSpPr>
        <xdr:cNvPr id="76" name="直線コネクタ 75">
          <a:extLst>
            <a:ext uri="{FF2B5EF4-FFF2-40B4-BE49-F238E27FC236}">
              <a16:creationId xmlns:a16="http://schemas.microsoft.com/office/drawing/2014/main" id="{37BE5243-BF0D-4480-9D95-AF83D77A9EE9}"/>
            </a:ext>
          </a:extLst>
        </xdr:cNvPr>
        <xdr:cNvCxnSpPr/>
      </xdr:nvCxnSpPr>
      <xdr:spPr>
        <a:xfrm>
          <a:off x="2565400" y="6113526"/>
          <a:ext cx="78994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13970</xdr:rowOff>
    </xdr:from>
    <xdr:to>
      <xdr:col>10</xdr:col>
      <xdr:colOff>165100</xdr:colOff>
      <xdr:row>36</xdr:row>
      <xdr:rowOff>115570</xdr:rowOff>
    </xdr:to>
    <xdr:sp macro="" textlink="">
      <xdr:nvSpPr>
        <xdr:cNvPr id="77" name="楕円 76">
          <a:extLst>
            <a:ext uri="{FF2B5EF4-FFF2-40B4-BE49-F238E27FC236}">
              <a16:creationId xmlns:a16="http://schemas.microsoft.com/office/drawing/2014/main" id="{07807D01-7FCD-4E73-90E4-496FB9CFEF04}"/>
            </a:ext>
          </a:extLst>
        </xdr:cNvPr>
        <xdr:cNvSpPr/>
      </xdr:nvSpPr>
      <xdr:spPr>
        <a:xfrm>
          <a:off x="1739900" y="6049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64770</xdr:rowOff>
    </xdr:from>
    <xdr:to>
      <xdr:col>15</xdr:col>
      <xdr:colOff>50800</xdr:colOff>
      <xdr:row>36</xdr:row>
      <xdr:rowOff>78486</xdr:rowOff>
    </xdr:to>
    <xdr:cxnSp macro="">
      <xdr:nvCxnSpPr>
        <xdr:cNvPr id="78" name="直線コネクタ 77">
          <a:extLst>
            <a:ext uri="{FF2B5EF4-FFF2-40B4-BE49-F238E27FC236}">
              <a16:creationId xmlns:a16="http://schemas.microsoft.com/office/drawing/2014/main" id="{1476BB63-B579-4FBE-88FB-AB84A408B5A1}"/>
            </a:ext>
          </a:extLst>
        </xdr:cNvPr>
        <xdr:cNvCxnSpPr/>
      </xdr:nvCxnSpPr>
      <xdr:spPr>
        <a:xfrm>
          <a:off x="1790700" y="6099810"/>
          <a:ext cx="7747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254</xdr:rowOff>
    </xdr:from>
    <xdr:to>
      <xdr:col>6</xdr:col>
      <xdr:colOff>38100</xdr:colOff>
      <xdr:row>36</xdr:row>
      <xdr:rowOff>101854</xdr:rowOff>
    </xdr:to>
    <xdr:sp macro="" textlink="">
      <xdr:nvSpPr>
        <xdr:cNvPr id="79" name="楕円 78">
          <a:extLst>
            <a:ext uri="{FF2B5EF4-FFF2-40B4-BE49-F238E27FC236}">
              <a16:creationId xmlns:a16="http://schemas.microsoft.com/office/drawing/2014/main" id="{627DA494-7FEA-489E-AC59-D65A24BF0300}"/>
            </a:ext>
          </a:extLst>
        </xdr:cNvPr>
        <xdr:cNvSpPr/>
      </xdr:nvSpPr>
      <xdr:spPr>
        <a:xfrm>
          <a:off x="965200" y="6035294"/>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51054</xdr:rowOff>
    </xdr:from>
    <xdr:to>
      <xdr:col>10</xdr:col>
      <xdr:colOff>114300</xdr:colOff>
      <xdr:row>36</xdr:row>
      <xdr:rowOff>64770</xdr:rowOff>
    </xdr:to>
    <xdr:cxnSp macro="">
      <xdr:nvCxnSpPr>
        <xdr:cNvPr id="80" name="直線コネクタ 79">
          <a:extLst>
            <a:ext uri="{FF2B5EF4-FFF2-40B4-BE49-F238E27FC236}">
              <a16:creationId xmlns:a16="http://schemas.microsoft.com/office/drawing/2014/main" id="{CBCA0A01-8616-427A-8CF1-34D2FC41B7DF}"/>
            </a:ext>
          </a:extLst>
        </xdr:cNvPr>
        <xdr:cNvCxnSpPr/>
      </xdr:nvCxnSpPr>
      <xdr:spPr>
        <a:xfrm>
          <a:off x="1008380" y="6086094"/>
          <a:ext cx="78232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86123</xdr:rowOff>
    </xdr:from>
    <xdr:ext cx="405111" cy="259045"/>
    <xdr:sp macro="" textlink="">
      <xdr:nvSpPr>
        <xdr:cNvPr id="81" name="n_1aveValue【道路】&#10;有形固定資産減価償却率">
          <a:extLst>
            <a:ext uri="{FF2B5EF4-FFF2-40B4-BE49-F238E27FC236}">
              <a16:creationId xmlns:a16="http://schemas.microsoft.com/office/drawing/2014/main" id="{0531573D-64A5-4341-8F20-9D3644BDF30A}"/>
            </a:ext>
          </a:extLst>
        </xdr:cNvPr>
        <xdr:cNvSpPr txBox="1"/>
      </xdr:nvSpPr>
      <xdr:spPr>
        <a:xfrm>
          <a:off x="3170564" y="62888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49547</xdr:rowOff>
    </xdr:from>
    <xdr:ext cx="405111" cy="259045"/>
    <xdr:sp macro="" textlink="">
      <xdr:nvSpPr>
        <xdr:cNvPr id="82" name="n_2aveValue【道路】&#10;有形固定資産減価償却率">
          <a:extLst>
            <a:ext uri="{FF2B5EF4-FFF2-40B4-BE49-F238E27FC236}">
              <a16:creationId xmlns:a16="http://schemas.microsoft.com/office/drawing/2014/main" id="{8324F7B0-B6F6-42AD-8660-42E28B949552}"/>
            </a:ext>
          </a:extLst>
        </xdr:cNvPr>
        <xdr:cNvSpPr txBox="1"/>
      </xdr:nvSpPr>
      <xdr:spPr>
        <a:xfrm>
          <a:off x="2385704" y="6252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24401</xdr:rowOff>
    </xdr:from>
    <xdr:ext cx="405111" cy="259045"/>
    <xdr:sp macro="" textlink="">
      <xdr:nvSpPr>
        <xdr:cNvPr id="83" name="n_3aveValue【道路】&#10;有形固定資産減価償却率">
          <a:extLst>
            <a:ext uri="{FF2B5EF4-FFF2-40B4-BE49-F238E27FC236}">
              <a16:creationId xmlns:a16="http://schemas.microsoft.com/office/drawing/2014/main" id="{4C6C8CB3-7B73-48D2-8154-1CE9F3839198}"/>
            </a:ext>
          </a:extLst>
        </xdr:cNvPr>
        <xdr:cNvSpPr txBox="1"/>
      </xdr:nvSpPr>
      <xdr:spPr>
        <a:xfrm>
          <a:off x="1611004" y="62270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1541</xdr:rowOff>
    </xdr:from>
    <xdr:ext cx="405111" cy="259045"/>
    <xdr:sp macro="" textlink="">
      <xdr:nvSpPr>
        <xdr:cNvPr id="84" name="n_4aveValue【道路】&#10;有形固定資産減価償却率">
          <a:extLst>
            <a:ext uri="{FF2B5EF4-FFF2-40B4-BE49-F238E27FC236}">
              <a16:creationId xmlns:a16="http://schemas.microsoft.com/office/drawing/2014/main" id="{2C32D19F-525C-43E5-9239-AAF81D0000F5}"/>
            </a:ext>
          </a:extLst>
        </xdr:cNvPr>
        <xdr:cNvSpPr txBox="1"/>
      </xdr:nvSpPr>
      <xdr:spPr>
        <a:xfrm>
          <a:off x="836304" y="62042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20083</xdr:rowOff>
    </xdr:from>
    <xdr:ext cx="405111" cy="259045"/>
    <xdr:sp macro="" textlink="">
      <xdr:nvSpPr>
        <xdr:cNvPr id="85" name="n_1mainValue【道路】&#10;有形固定資産減価償却率">
          <a:extLst>
            <a:ext uri="{FF2B5EF4-FFF2-40B4-BE49-F238E27FC236}">
              <a16:creationId xmlns:a16="http://schemas.microsoft.com/office/drawing/2014/main" id="{349E4E8E-753C-4508-8F13-686BDBBD66F7}"/>
            </a:ext>
          </a:extLst>
        </xdr:cNvPr>
        <xdr:cNvSpPr txBox="1"/>
      </xdr:nvSpPr>
      <xdr:spPr>
        <a:xfrm>
          <a:off x="3170564" y="58874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145813</xdr:rowOff>
    </xdr:from>
    <xdr:ext cx="405111" cy="259045"/>
    <xdr:sp macro="" textlink="">
      <xdr:nvSpPr>
        <xdr:cNvPr id="86" name="n_2mainValue【道路】&#10;有形固定資産減価償却率">
          <a:extLst>
            <a:ext uri="{FF2B5EF4-FFF2-40B4-BE49-F238E27FC236}">
              <a16:creationId xmlns:a16="http://schemas.microsoft.com/office/drawing/2014/main" id="{D7A508CB-B410-4C4C-A061-7A9338588411}"/>
            </a:ext>
          </a:extLst>
        </xdr:cNvPr>
        <xdr:cNvSpPr txBox="1"/>
      </xdr:nvSpPr>
      <xdr:spPr>
        <a:xfrm>
          <a:off x="2385704" y="58455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132097</xdr:rowOff>
    </xdr:from>
    <xdr:ext cx="405111" cy="259045"/>
    <xdr:sp macro="" textlink="">
      <xdr:nvSpPr>
        <xdr:cNvPr id="87" name="n_3mainValue【道路】&#10;有形固定資産減価償却率">
          <a:extLst>
            <a:ext uri="{FF2B5EF4-FFF2-40B4-BE49-F238E27FC236}">
              <a16:creationId xmlns:a16="http://schemas.microsoft.com/office/drawing/2014/main" id="{C11B1034-5169-4ECA-ADDF-0FB156408BF7}"/>
            </a:ext>
          </a:extLst>
        </xdr:cNvPr>
        <xdr:cNvSpPr txBox="1"/>
      </xdr:nvSpPr>
      <xdr:spPr>
        <a:xfrm>
          <a:off x="1611004" y="5831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118381</xdr:rowOff>
    </xdr:from>
    <xdr:ext cx="405111" cy="259045"/>
    <xdr:sp macro="" textlink="">
      <xdr:nvSpPr>
        <xdr:cNvPr id="88" name="n_4mainValue【道路】&#10;有形固定資産減価償却率">
          <a:extLst>
            <a:ext uri="{FF2B5EF4-FFF2-40B4-BE49-F238E27FC236}">
              <a16:creationId xmlns:a16="http://schemas.microsoft.com/office/drawing/2014/main" id="{494A6196-03D2-48DC-814A-DC9EF4F01C08}"/>
            </a:ext>
          </a:extLst>
        </xdr:cNvPr>
        <xdr:cNvSpPr txBox="1"/>
      </xdr:nvSpPr>
      <xdr:spPr>
        <a:xfrm>
          <a:off x="836304" y="5818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a:extLst>
            <a:ext uri="{FF2B5EF4-FFF2-40B4-BE49-F238E27FC236}">
              <a16:creationId xmlns:a16="http://schemas.microsoft.com/office/drawing/2014/main" id="{43B047CA-CD0E-40B4-B4F4-27F98FE8A9B1}"/>
            </a:ext>
          </a:extLst>
        </xdr:cNvPr>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a:extLst>
            <a:ext uri="{FF2B5EF4-FFF2-40B4-BE49-F238E27FC236}">
              <a16:creationId xmlns:a16="http://schemas.microsoft.com/office/drawing/2014/main" id="{30C34165-06C1-42DC-9069-E07AC5BDA330}"/>
            </a:ext>
          </a:extLst>
        </xdr:cNvPr>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a:extLst>
            <a:ext uri="{FF2B5EF4-FFF2-40B4-BE49-F238E27FC236}">
              <a16:creationId xmlns:a16="http://schemas.microsoft.com/office/drawing/2014/main" id="{07609749-EF31-4537-AEF8-F95646A2B0FB}"/>
            </a:ext>
          </a:extLst>
        </xdr:cNvPr>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a:extLst>
            <a:ext uri="{FF2B5EF4-FFF2-40B4-BE49-F238E27FC236}">
              <a16:creationId xmlns:a16="http://schemas.microsoft.com/office/drawing/2014/main" id="{32D4D3AA-3DEC-4BBE-AAC0-351EE0C253D5}"/>
            </a:ext>
          </a:extLst>
        </xdr:cNvPr>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a:extLst>
            <a:ext uri="{FF2B5EF4-FFF2-40B4-BE49-F238E27FC236}">
              <a16:creationId xmlns:a16="http://schemas.microsoft.com/office/drawing/2014/main" id="{8A1AB9A3-D48D-4751-85E0-56F8EF5D98BF}"/>
            </a:ext>
          </a:extLst>
        </xdr:cNvPr>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a:extLst>
            <a:ext uri="{FF2B5EF4-FFF2-40B4-BE49-F238E27FC236}">
              <a16:creationId xmlns:a16="http://schemas.microsoft.com/office/drawing/2014/main" id="{B7C4C033-E8D5-429D-BAA0-9BDEBC9A3ED7}"/>
            </a:ext>
          </a:extLst>
        </xdr:cNvPr>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a:extLst>
            <a:ext uri="{FF2B5EF4-FFF2-40B4-BE49-F238E27FC236}">
              <a16:creationId xmlns:a16="http://schemas.microsoft.com/office/drawing/2014/main" id="{8FFAF603-7F90-40A1-A497-16B54881F465}"/>
            </a:ext>
          </a:extLst>
        </xdr:cNvPr>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a:extLst>
            <a:ext uri="{FF2B5EF4-FFF2-40B4-BE49-F238E27FC236}">
              <a16:creationId xmlns:a16="http://schemas.microsoft.com/office/drawing/2014/main" id="{4C302310-BA86-4235-BC48-EFBEC5153753}"/>
            </a:ext>
          </a:extLst>
        </xdr:cNvPr>
        <xdr:cNvSpPr/>
      </xdr:nvSpPr>
      <xdr:spPr>
        <a:xfrm>
          <a:off x="582676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7" name="テキスト ボックス 96">
          <a:extLst>
            <a:ext uri="{FF2B5EF4-FFF2-40B4-BE49-F238E27FC236}">
              <a16:creationId xmlns:a16="http://schemas.microsoft.com/office/drawing/2014/main" id="{F4590C62-4882-4C6C-A2D2-0E66389EC7BA}"/>
            </a:ext>
          </a:extLst>
        </xdr:cNvPr>
        <xdr:cNvSpPr txBox="1"/>
      </xdr:nvSpPr>
      <xdr:spPr>
        <a:xfrm>
          <a:off x="5788660" y="50292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a:extLst>
            <a:ext uri="{FF2B5EF4-FFF2-40B4-BE49-F238E27FC236}">
              <a16:creationId xmlns:a16="http://schemas.microsoft.com/office/drawing/2014/main" id="{9480901C-B455-4B7B-BB5D-23E9C75B04C7}"/>
            </a:ext>
          </a:extLst>
        </xdr:cNvPr>
        <xdr:cNvCxnSpPr/>
      </xdr:nvCxnSpPr>
      <xdr:spPr>
        <a:xfrm>
          <a:off x="5826760" y="74523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9" name="直線コネクタ 98">
          <a:extLst>
            <a:ext uri="{FF2B5EF4-FFF2-40B4-BE49-F238E27FC236}">
              <a16:creationId xmlns:a16="http://schemas.microsoft.com/office/drawing/2014/main" id="{EA0BC7C6-CCA8-4400-B62B-AC21B78F1A1D}"/>
            </a:ext>
          </a:extLst>
        </xdr:cNvPr>
        <xdr:cNvCxnSpPr/>
      </xdr:nvCxnSpPr>
      <xdr:spPr>
        <a:xfrm>
          <a:off x="5826760" y="70789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0" name="テキスト ボックス 99">
          <a:extLst>
            <a:ext uri="{FF2B5EF4-FFF2-40B4-BE49-F238E27FC236}">
              <a16:creationId xmlns:a16="http://schemas.microsoft.com/office/drawing/2014/main" id="{1200DAD6-CF3E-4275-8563-4D89CA4914E5}"/>
            </a:ext>
          </a:extLst>
        </xdr:cNvPr>
        <xdr:cNvSpPr txBox="1"/>
      </xdr:nvSpPr>
      <xdr:spPr>
        <a:xfrm>
          <a:off x="540530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1" name="直線コネクタ 100">
          <a:extLst>
            <a:ext uri="{FF2B5EF4-FFF2-40B4-BE49-F238E27FC236}">
              <a16:creationId xmlns:a16="http://schemas.microsoft.com/office/drawing/2014/main" id="{97361D85-DB86-4963-B2C1-305ECBF1FE74}"/>
            </a:ext>
          </a:extLst>
        </xdr:cNvPr>
        <xdr:cNvCxnSpPr/>
      </xdr:nvCxnSpPr>
      <xdr:spPr>
        <a:xfrm>
          <a:off x="5826760" y="67056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2" name="テキスト ボックス 101">
          <a:extLst>
            <a:ext uri="{FF2B5EF4-FFF2-40B4-BE49-F238E27FC236}">
              <a16:creationId xmlns:a16="http://schemas.microsoft.com/office/drawing/2014/main" id="{A1A465C3-51E3-4A35-8FF4-0417BF5FAE71}"/>
            </a:ext>
          </a:extLst>
        </xdr:cNvPr>
        <xdr:cNvSpPr txBox="1"/>
      </xdr:nvSpPr>
      <xdr:spPr>
        <a:xfrm>
          <a:off x="5364041" y="656718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3" name="直線コネクタ 102">
          <a:extLst>
            <a:ext uri="{FF2B5EF4-FFF2-40B4-BE49-F238E27FC236}">
              <a16:creationId xmlns:a16="http://schemas.microsoft.com/office/drawing/2014/main" id="{43D4FB50-AA0E-4BC0-9D17-CD7AAC3A2DAC}"/>
            </a:ext>
          </a:extLst>
        </xdr:cNvPr>
        <xdr:cNvCxnSpPr/>
      </xdr:nvCxnSpPr>
      <xdr:spPr>
        <a:xfrm>
          <a:off x="5826760" y="63360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4" name="テキスト ボックス 103">
          <a:extLst>
            <a:ext uri="{FF2B5EF4-FFF2-40B4-BE49-F238E27FC236}">
              <a16:creationId xmlns:a16="http://schemas.microsoft.com/office/drawing/2014/main" id="{F63C3EA4-E5CF-44A3-BBF3-9852D2DEF5EA}"/>
            </a:ext>
          </a:extLst>
        </xdr:cNvPr>
        <xdr:cNvSpPr txBox="1"/>
      </xdr:nvSpPr>
      <xdr:spPr>
        <a:xfrm>
          <a:off x="5364041" y="619761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5" name="直線コネクタ 104">
          <a:extLst>
            <a:ext uri="{FF2B5EF4-FFF2-40B4-BE49-F238E27FC236}">
              <a16:creationId xmlns:a16="http://schemas.microsoft.com/office/drawing/2014/main" id="{5834BFB9-7EDA-48DA-BAAB-53C7573216DB}"/>
            </a:ext>
          </a:extLst>
        </xdr:cNvPr>
        <xdr:cNvCxnSpPr/>
      </xdr:nvCxnSpPr>
      <xdr:spPr>
        <a:xfrm>
          <a:off x="5826760" y="59626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6" name="テキスト ボックス 105">
          <a:extLst>
            <a:ext uri="{FF2B5EF4-FFF2-40B4-BE49-F238E27FC236}">
              <a16:creationId xmlns:a16="http://schemas.microsoft.com/office/drawing/2014/main" id="{70009E5A-92FE-4E39-A6F5-041DCC545F0E}"/>
            </a:ext>
          </a:extLst>
        </xdr:cNvPr>
        <xdr:cNvSpPr txBox="1"/>
      </xdr:nvSpPr>
      <xdr:spPr>
        <a:xfrm>
          <a:off x="5364041" y="582423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7" name="直線コネクタ 106">
          <a:extLst>
            <a:ext uri="{FF2B5EF4-FFF2-40B4-BE49-F238E27FC236}">
              <a16:creationId xmlns:a16="http://schemas.microsoft.com/office/drawing/2014/main" id="{5DC0663B-AD5A-4313-8E16-A4F98B6F6466}"/>
            </a:ext>
          </a:extLst>
        </xdr:cNvPr>
        <xdr:cNvCxnSpPr/>
      </xdr:nvCxnSpPr>
      <xdr:spPr>
        <a:xfrm>
          <a:off x="5826760" y="55892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8" name="テキスト ボックス 107">
          <a:extLst>
            <a:ext uri="{FF2B5EF4-FFF2-40B4-BE49-F238E27FC236}">
              <a16:creationId xmlns:a16="http://schemas.microsoft.com/office/drawing/2014/main" id="{2B90FE3E-F181-44BA-8C82-239F9A7423E6}"/>
            </a:ext>
          </a:extLst>
        </xdr:cNvPr>
        <xdr:cNvSpPr txBox="1"/>
      </xdr:nvSpPr>
      <xdr:spPr>
        <a:xfrm>
          <a:off x="5364041" y="545085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a:extLst>
            <a:ext uri="{FF2B5EF4-FFF2-40B4-BE49-F238E27FC236}">
              <a16:creationId xmlns:a16="http://schemas.microsoft.com/office/drawing/2014/main" id="{1D329944-67A5-494B-B3FB-6817CBE36B18}"/>
            </a:ext>
          </a:extLst>
        </xdr:cNvPr>
        <xdr:cNvCxnSpPr/>
      </xdr:nvCxnSpPr>
      <xdr:spPr>
        <a:xfrm>
          <a:off x="5826760" y="52158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0" name="テキスト ボックス 109">
          <a:extLst>
            <a:ext uri="{FF2B5EF4-FFF2-40B4-BE49-F238E27FC236}">
              <a16:creationId xmlns:a16="http://schemas.microsoft.com/office/drawing/2014/main" id="{B851D566-A1B8-4275-9062-2744ECA7B971}"/>
            </a:ext>
          </a:extLst>
        </xdr:cNvPr>
        <xdr:cNvSpPr txBox="1"/>
      </xdr:nvSpPr>
      <xdr:spPr>
        <a:xfrm>
          <a:off x="5299921" y="50774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a:extLst>
            <a:ext uri="{FF2B5EF4-FFF2-40B4-BE49-F238E27FC236}">
              <a16:creationId xmlns:a16="http://schemas.microsoft.com/office/drawing/2014/main" id="{033389B1-3D50-4FB0-8B36-DA403F4F14C7}"/>
            </a:ext>
          </a:extLst>
        </xdr:cNvPr>
        <xdr:cNvSpPr/>
      </xdr:nvSpPr>
      <xdr:spPr>
        <a:xfrm>
          <a:off x="582676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87859</xdr:rowOff>
    </xdr:from>
    <xdr:to>
      <xdr:col>54</xdr:col>
      <xdr:colOff>189865</xdr:colOff>
      <xdr:row>41</xdr:row>
      <xdr:rowOff>149123</xdr:rowOff>
    </xdr:to>
    <xdr:cxnSp macro="">
      <xdr:nvCxnSpPr>
        <xdr:cNvPr id="112" name="直線コネクタ 111">
          <a:extLst>
            <a:ext uri="{FF2B5EF4-FFF2-40B4-BE49-F238E27FC236}">
              <a16:creationId xmlns:a16="http://schemas.microsoft.com/office/drawing/2014/main" id="{544588B2-4186-42D0-A09E-440B476B77CB}"/>
            </a:ext>
          </a:extLst>
        </xdr:cNvPr>
        <xdr:cNvCxnSpPr/>
      </xdr:nvCxnSpPr>
      <xdr:spPr>
        <a:xfrm flipV="1">
          <a:off x="9219565" y="5787619"/>
          <a:ext cx="0" cy="12347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152950</xdr:rowOff>
    </xdr:from>
    <xdr:ext cx="469744" cy="259045"/>
    <xdr:sp macro="" textlink="">
      <xdr:nvSpPr>
        <xdr:cNvPr id="113" name="【道路】&#10;一人当たり延長最小値テキスト">
          <a:extLst>
            <a:ext uri="{FF2B5EF4-FFF2-40B4-BE49-F238E27FC236}">
              <a16:creationId xmlns:a16="http://schemas.microsoft.com/office/drawing/2014/main" id="{DB57F03C-E4B7-45C3-850F-DFA0D483E46D}"/>
            </a:ext>
          </a:extLst>
        </xdr:cNvPr>
        <xdr:cNvSpPr txBox="1"/>
      </xdr:nvSpPr>
      <xdr:spPr>
        <a:xfrm>
          <a:off x="9258300" y="7026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149123</xdr:rowOff>
    </xdr:from>
    <xdr:to>
      <xdr:col>55</xdr:col>
      <xdr:colOff>88900</xdr:colOff>
      <xdr:row>41</xdr:row>
      <xdr:rowOff>149123</xdr:rowOff>
    </xdr:to>
    <xdr:cxnSp macro="">
      <xdr:nvCxnSpPr>
        <xdr:cNvPr id="114" name="直線コネクタ 113">
          <a:extLst>
            <a:ext uri="{FF2B5EF4-FFF2-40B4-BE49-F238E27FC236}">
              <a16:creationId xmlns:a16="http://schemas.microsoft.com/office/drawing/2014/main" id="{A3CA81D2-94CB-4711-AE7C-9E9EDE1C51B8}"/>
            </a:ext>
          </a:extLst>
        </xdr:cNvPr>
        <xdr:cNvCxnSpPr/>
      </xdr:nvCxnSpPr>
      <xdr:spPr>
        <a:xfrm>
          <a:off x="9154160" y="702236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34536</xdr:rowOff>
    </xdr:from>
    <xdr:ext cx="534377" cy="259045"/>
    <xdr:sp macro="" textlink="">
      <xdr:nvSpPr>
        <xdr:cNvPr id="115" name="【道路】&#10;一人当たり延長最大値テキスト">
          <a:extLst>
            <a:ext uri="{FF2B5EF4-FFF2-40B4-BE49-F238E27FC236}">
              <a16:creationId xmlns:a16="http://schemas.microsoft.com/office/drawing/2014/main" id="{9BBE6E26-EF8C-4601-AD10-6C64F43CD911}"/>
            </a:ext>
          </a:extLst>
        </xdr:cNvPr>
        <xdr:cNvSpPr txBox="1"/>
      </xdr:nvSpPr>
      <xdr:spPr>
        <a:xfrm>
          <a:off x="9258300" y="5566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69.388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87859</xdr:rowOff>
    </xdr:from>
    <xdr:to>
      <xdr:col>55</xdr:col>
      <xdr:colOff>88900</xdr:colOff>
      <xdr:row>34</xdr:row>
      <xdr:rowOff>87859</xdr:rowOff>
    </xdr:to>
    <xdr:cxnSp macro="">
      <xdr:nvCxnSpPr>
        <xdr:cNvPr id="116" name="直線コネクタ 115">
          <a:extLst>
            <a:ext uri="{FF2B5EF4-FFF2-40B4-BE49-F238E27FC236}">
              <a16:creationId xmlns:a16="http://schemas.microsoft.com/office/drawing/2014/main" id="{A0315837-D6D1-477F-B57F-81354E2DA172}"/>
            </a:ext>
          </a:extLst>
        </xdr:cNvPr>
        <xdr:cNvCxnSpPr/>
      </xdr:nvCxnSpPr>
      <xdr:spPr>
        <a:xfrm>
          <a:off x="9154160" y="578761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100322</xdr:rowOff>
    </xdr:from>
    <xdr:ext cx="534377" cy="259045"/>
    <xdr:sp macro="" textlink="">
      <xdr:nvSpPr>
        <xdr:cNvPr id="117" name="【道路】&#10;一人当たり延長平均値テキスト">
          <a:extLst>
            <a:ext uri="{FF2B5EF4-FFF2-40B4-BE49-F238E27FC236}">
              <a16:creationId xmlns:a16="http://schemas.microsoft.com/office/drawing/2014/main" id="{4F0CD8DD-3DF4-4350-B8D7-1480245B5697}"/>
            </a:ext>
          </a:extLst>
        </xdr:cNvPr>
        <xdr:cNvSpPr txBox="1"/>
      </xdr:nvSpPr>
      <xdr:spPr>
        <a:xfrm>
          <a:off x="9258300" y="64706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22.268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77445</xdr:rowOff>
    </xdr:from>
    <xdr:to>
      <xdr:col>55</xdr:col>
      <xdr:colOff>50800</xdr:colOff>
      <xdr:row>40</xdr:row>
      <xdr:rowOff>7595</xdr:rowOff>
    </xdr:to>
    <xdr:sp macro="" textlink="">
      <xdr:nvSpPr>
        <xdr:cNvPr id="118" name="フローチャート: 判断 117">
          <a:extLst>
            <a:ext uri="{FF2B5EF4-FFF2-40B4-BE49-F238E27FC236}">
              <a16:creationId xmlns:a16="http://schemas.microsoft.com/office/drawing/2014/main" id="{5A7D6EAF-E0DC-4160-877A-6223102A433C}"/>
            </a:ext>
          </a:extLst>
        </xdr:cNvPr>
        <xdr:cNvSpPr/>
      </xdr:nvSpPr>
      <xdr:spPr>
        <a:xfrm>
          <a:off x="9192260" y="661540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87237</xdr:rowOff>
    </xdr:from>
    <xdr:to>
      <xdr:col>50</xdr:col>
      <xdr:colOff>165100</xdr:colOff>
      <xdr:row>40</xdr:row>
      <xdr:rowOff>17387</xdr:rowOff>
    </xdr:to>
    <xdr:sp macro="" textlink="">
      <xdr:nvSpPr>
        <xdr:cNvPr id="119" name="フローチャート: 判断 118">
          <a:extLst>
            <a:ext uri="{FF2B5EF4-FFF2-40B4-BE49-F238E27FC236}">
              <a16:creationId xmlns:a16="http://schemas.microsoft.com/office/drawing/2014/main" id="{587AD598-51F0-4FB6-A0D6-07E8DD2B608C}"/>
            </a:ext>
          </a:extLst>
        </xdr:cNvPr>
        <xdr:cNvSpPr/>
      </xdr:nvSpPr>
      <xdr:spPr>
        <a:xfrm>
          <a:off x="8445500" y="662519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98266</xdr:rowOff>
    </xdr:from>
    <xdr:to>
      <xdr:col>46</xdr:col>
      <xdr:colOff>38100</xdr:colOff>
      <xdr:row>40</xdr:row>
      <xdr:rowOff>28416</xdr:rowOff>
    </xdr:to>
    <xdr:sp macro="" textlink="">
      <xdr:nvSpPr>
        <xdr:cNvPr id="120" name="フローチャート: 判断 119">
          <a:extLst>
            <a:ext uri="{FF2B5EF4-FFF2-40B4-BE49-F238E27FC236}">
              <a16:creationId xmlns:a16="http://schemas.microsoft.com/office/drawing/2014/main" id="{11E49322-2A74-4D49-A5FC-790F37CDBC34}"/>
            </a:ext>
          </a:extLst>
        </xdr:cNvPr>
        <xdr:cNvSpPr/>
      </xdr:nvSpPr>
      <xdr:spPr>
        <a:xfrm>
          <a:off x="7670800" y="663622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103200</xdr:rowOff>
    </xdr:from>
    <xdr:to>
      <xdr:col>41</xdr:col>
      <xdr:colOff>101600</xdr:colOff>
      <xdr:row>40</xdr:row>
      <xdr:rowOff>33350</xdr:rowOff>
    </xdr:to>
    <xdr:sp macro="" textlink="">
      <xdr:nvSpPr>
        <xdr:cNvPr id="121" name="フローチャート: 判断 120">
          <a:extLst>
            <a:ext uri="{FF2B5EF4-FFF2-40B4-BE49-F238E27FC236}">
              <a16:creationId xmlns:a16="http://schemas.microsoft.com/office/drawing/2014/main" id="{BA9E97D8-31B5-4178-9C27-29725A9CD663}"/>
            </a:ext>
          </a:extLst>
        </xdr:cNvPr>
        <xdr:cNvSpPr/>
      </xdr:nvSpPr>
      <xdr:spPr>
        <a:xfrm>
          <a:off x="6873240" y="66411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123641</xdr:rowOff>
    </xdr:from>
    <xdr:to>
      <xdr:col>36</xdr:col>
      <xdr:colOff>165100</xdr:colOff>
      <xdr:row>40</xdr:row>
      <xdr:rowOff>53791</xdr:rowOff>
    </xdr:to>
    <xdr:sp macro="" textlink="">
      <xdr:nvSpPr>
        <xdr:cNvPr id="122" name="フローチャート: 判断 121">
          <a:extLst>
            <a:ext uri="{FF2B5EF4-FFF2-40B4-BE49-F238E27FC236}">
              <a16:creationId xmlns:a16="http://schemas.microsoft.com/office/drawing/2014/main" id="{8421832B-093A-430E-A6E6-F7CA18DCA067}"/>
            </a:ext>
          </a:extLst>
        </xdr:cNvPr>
        <xdr:cNvSpPr/>
      </xdr:nvSpPr>
      <xdr:spPr>
        <a:xfrm>
          <a:off x="6098540" y="666160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9A914E3D-B57E-4BF3-B0FB-A65EF28E9151}"/>
            </a:ext>
          </a:extLst>
        </xdr:cNvPr>
        <xdr:cNvSpPr txBox="1"/>
      </xdr:nvSpPr>
      <xdr:spPr>
        <a:xfrm>
          <a:off x="90525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FB01F330-BE4E-4B4A-AD86-64C59DC32783}"/>
            </a:ext>
          </a:extLst>
        </xdr:cNvPr>
        <xdr:cNvSpPr txBox="1"/>
      </xdr:nvSpPr>
      <xdr:spPr>
        <a:xfrm>
          <a:off x="83286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67D38091-FD51-4275-AA8C-1C5F53189D6A}"/>
            </a:ext>
          </a:extLst>
        </xdr:cNvPr>
        <xdr:cNvSpPr txBox="1"/>
      </xdr:nvSpPr>
      <xdr:spPr>
        <a:xfrm>
          <a:off x="75463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FDD6307E-083E-437D-A05A-531DC8F3D19A}"/>
            </a:ext>
          </a:extLst>
        </xdr:cNvPr>
        <xdr:cNvSpPr txBox="1"/>
      </xdr:nvSpPr>
      <xdr:spPr>
        <a:xfrm>
          <a:off x="67564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785F2D83-9243-4091-909E-0AAB2EDF0AA6}"/>
            </a:ext>
          </a:extLst>
        </xdr:cNvPr>
        <xdr:cNvSpPr txBox="1"/>
      </xdr:nvSpPr>
      <xdr:spPr>
        <a:xfrm>
          <a:off x="5981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73387</xdr:rowOff>
    </xdr:from>
    <xdr:to>
      <xdr:col>55</xdr:col>
      <xdr:colOff>50800</xdr:colOff>
      <xdr:row>41</xdr:row>
      <xdr:rowOff>3537</xdr:rowOff>
    </xdr:to>
    <xdr:sp macro="" textlink="">
      <xdr:nvSpPr>
        <xdr:cNvPr id="128" name="楕円 127">
          <a:extLst>
            <a:ext uri="{FF2B5EF4-FFF2-40B4-BE49-F238E27FC236}">
              <a16:creationId xmlns:a16="http://schemas.microsoft.com/office/drawing/2014/main" id="{04B8335C-4840-44B2-B36A-EC428BE697DD}"/>
            </a:ext>
          </a:extLst>
        </xdr:cNvPr>
        <xdr:cNvSpPr/>
      </xdr:nvSpPr>
      <xdr:spPr>
        <a:xfrm>
          <a:off x="9192260" y="677898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51814</xdr:rowOff>
    </xdr:from>
    <xdr:ext cx="534377" cy="259045"/>
    <xdr:sp macro="" textlink="">
      <xdr:nvSpPr>
        <xdr:cNvPr id="129" name="【道路】&#10;一人当たり延長該当値テキスト">
          <a:extLst>
            <a:ext uri="{FF2B5EF4-FFF2-40B4-BE49-F238E27FC236}">
              <a16:creationId xmlns:a16="http://schemas.microsoft.com/office/drawing/2014/main" id="{0F0292C1-A5D7-4243-ACF3-D3EE548150A1}"/>
            </a:ext>
          </a:extLst>
        </xdr:cNvPr>
        <xdr:cNvSpPr txBox="1"/>
      </xdr:nvSpPr>
      <xdr:spPr>
        <a:xfrm>
          <a:off x="9258300" y="6757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80340</xdr:rowOff>
    </xdr:from>
    <xdr:to>
      <xdr:col>50</xdr:col>
      <xdr:colOff>165100</xdr:colOff>
      <xdr:row>41</xdr:row>
      <xdr:rowOff>10490</xdr:rowOff>
    </xdr:to>
    <xdr:sp macro="" textlink="">
      <xdr:nvSpPr>
        <xdr:cNvPr id="130" name="楕円 129">
          <a:extLst>
            <a:ext uri="{FF2B5EF4-FFF2-40B4-BE49-F238E27FC236}">
              <a16:creationId xmlns:a16="http://schemas.microsoft.com/office/drawing/2014/main" id="{23FD8BA6-838E-47DA-B6ED-34AFE8D8F9D0}"/>
            </a:ext>
          </a:extLst>
        </xdr:cNvPr>
        <xdr:cNvSpPr/>
      </xdr:nvSpPr>
      <xdr:spPr>
        <a:xfrm>
          <a:off x="8445500" y="678594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124187</xdr:rowOff>
    </xdr:from>
    <xdr:to>
      <xdr:col>55</xdr:col>
      <xdr:colOff>0</xdr:colOff>
      <xdr:row>40</xdr:row>
      <xdr:rowOff>131140</xdr:rowOff>
    </xdr:to>
    <xdr:cxnSp macro="">
      <xdr:nvCxnSpPr>
        <xdr:cNvPr id="131" name="直線コネクタ 130">
          <a:extLst>
            <a:ext uri="{FF2B5EF4-FFF2-40B4-BE49-F238E27FC236}">
              <a16:creationId xmlns:a16="http://schemas.microsoft.com/office/drawing/2014/main" id="{C897B1D6-0BC1-4ED4-B814-9E4B2DEB56CD}"/>
            </a:ext>
          </a:extLst>
        </xdr:cNvPr>
        <xdr:cNvCxnSpPr/>
      </xdr:nvCxnSpPr>
      <xdr:spPr>
        <a:xfrm flipV="1">
          <a:off x="8496300" y="6829787"/>
          <a:ext cx="723900" cy="6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79540</xdr:rowOff>
    </xdr:from>
    <xdr:to>
      <xdr:col>46</xdr:col>
      <xdr:colOff>38100</xdr:colOff>
      <xdr:row>41</xdr:row>
      <xdr:rowOff>9690</xdr:rowOff>
    </xdr:to>
    <xdr:sp macro="" textlink="">
      <xdr:nvSpPr>
        <xdr:cNvPr id="132" name="楕円 131">
          <a:extLst>
            <a:ext uri="{FF2B5EF4-FFF2-40B4-BE49-F238E27FC236}">
              <a16:creationId xmlns:a16="http://schemas.microsoft.com/office/drawing/2014/main" id="{BDBF584E-4349-4513-A035-EFC1D2302521}"/>
            </a:ext>
          </a:extLst>
        </xdr:cNvPr>
        <xdr:cNvSpPr/>
      </xdr:nvSpPr>
      <xdr:spPr>
        <a:xfrm>
          <a:off x="7670800" y="678514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130340</xdr:rowOff>
    </xdr:from>
    <xdr:to>
      <xdr:col>50</xdr:col>
      <xdr:colOff>114300</xdr:colOff>
      <xdr:row>40</xdr:row>
      <xdr:rowOff>131140</xdr:rowOff>
    </xdr:to>
    <xdr:cxnSp macro="">
      <xdr:nvCxnSpPr>
        <xdr:cNvPr id="133" name="直線コネクタ 132">
          <a:extLst>
            <a:ext uri="{FF2B5EF4-FFF2-40B4-BE49-F238E27FC236}">
              <a16:creationId xmlns:a16="http://schemas.microsoft.com/office/drawing/2014/main" id="{68994BA8-7A22-4319-A569-79845B068846}"/>
            </a:ext>
          </a:extLst>
        </xdr:cNvPr>
        <xdr:cNvCxnSpPr/>
      </xdr:nvCxnSpPr>
      <xdr:spPr>
        <a:xfrm>
          <a:off x="7713980" y="6835940"/>
          <a:ext cx="782320" cy="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1073</xdr:rowOff>
    </xdr:from>
    <xdr:to>
      <xdr:col>41</xdr:col>
      <xdr:colOff>101600</xdr:colOff>
      <xdr:row>41</xdr:row>
      <xdr:rowOff>102673</xdr:rowOff>
    </xdr:to>
    <xdr:sp macro="" textlink="">
      <xdr:nvSpPr>
        <xdr:cNvPr id="134" name="楕円 133">
          <a:extLst>
            <a:ext uri="{FF2B5EF4-FFF2-40B4-BE49-F238E27FC236}">
              <a16:creationId xmlns:a16="http://schemas.microsoft.com/office/drawing/2014/main" id="{2C91C509-919E-4A64-A308-84793B7067A8}"/>
            </a:ext>
          </a:extLst>
        </xdr:cNvPr>
        <xdr:cNvSpPr/>
      </xdr:nvSpPr>
      <xdr:spPr>
        <a:xfrm>
          <a:off x="6873240" y="6874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130340</xdr:rowOff>
    </xdr:from>
    <xdr:to>
      <xdr:col>45</xdr:col>
      <xdr:colOff>177800</xdr:colOff>
      <xdr:row>41</xdr:row>
      <xdr:rowOff>51873</xdr:rowOff>
    </xdr:to>
    <xdr:cxnSp macro="">
      <xdr:nvCxnSpPr>
        <xdr:cNvPr id="135" name="直線コネクタ 134">
          <a:extLst>
            <a:ext uri="{FF2B5EF4-FFF2-40B4-BE49-F238E27FC236}">
              <a16:creationId xmlns:a16="http://schemas.microsoft.com/office/drawing/2014/main" id="{0DCF42EF-1E9F-4249-8596-D6E5696401DD}"/>
            </a:ext>
          </a:extLst>
        </xdr:cNvPr>
        <xdr:cNvCxnSpPr/>
      </xdr:nvCxnSpPr>
      <xdr:spPr>
        <a:xfrm flipV="1">
          <a:off x="6924040" y="6835940"/>
          <a:ext cx="789940" cy="89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4293</xdr:rowOff>
    </xdr:from>
    <xdr:to>
      <xdr:col>36</xdr:col>
      <xdr:colOff>165100</xdr:colOff>
      <xdr:row>41</xdr:row>
      <xdr:rowOff>105893</xdr:rowOff>
    </xdr:to>
    <xdr:sp macro="" textlink="">
      <xdr:nvSpPr>
        <xdr:cNvPr id="136" name="楕円 135">
          <a:extLst>
            <a:ext uri="{FF2B5EF4-FFF2-40B4-BE49-F238E27FC236}">
              <a16:creationId xmlns:a16="http://schemas.microsoft.com/office/drawing/2014/main" id="{720FA3CC-B5E9-4F40-B189-7D261E7266F0}"/>
            </a:ext>
          </a:extLst>
        </xdr:cNvPr>
        <xdr:cNvSpPr/>
      </xdr:nvSpPr>
      <xdr:spPr>
        <a:xfrm>
          <a:off x="6098540" y="6877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51873</xdr:rowOff>
    </xdr:from>
    <xdr:to>
      <xdr:col>41</xdr:col>
      <xdr:colOff>50800</xdr:colOff>
      <xdr:row>41</xdr:row>
      <xdr:rowOff>55093</xdr:rowOff>
    </xdr:to>
    <xdr:cxnSp macro="">
      <xdr:nvCxnSpPr>
        <xdr:cNvPr id="137" name="直線コネクタ 136">
          <a:extLst>
            <a:ext uri="{FF2B5EF4-FFF2-40B4-BE49-F238E27FC236}">
              <a16:creationId xmlns:a16="http://schemas.microsoft.com/office/drawing/2014/main" id="{4975FD70-078E-4F63-86E6-DC35E1C97243}"/>
            </a:ext>
          </a:extLst>
        </xdr:cNvPr>
        <xdr:cNvCxnSpPr/>
      </xdr:nvCxnSpPr>
      <xdr:spPr>
        <a:xfrm flipV="1">
          <a:off x="6149340" y="6925113"/>
          <a:ext cx="774700" cy="3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38</xdr:row>
      <xdr:rowOff>33914</xdr:rowOff>
    </xdr:from>
    <xdr:ext cx="534377" cy="259045"/>
    <xdr:sp macro="" textlink="">
      <xdr:nvSpPr>
        <xdr:cNvPr id="138" name="n_1aveValue【道路】&#10;一人当たり延長">
          <a:extLst>
            <a:ext uri="{FF2B5EF4-FFF2-40B4-BE49-F238E27FC236}">
              <a16:creationId xmlns:a16="http://schemas.microsoft.com/office/drawing/2014/main" id="{F4F61256-2054-4147-88F0-EFB0CA4B51CF}"/>
            </a:ext>
          </a:extLst>
        </xdr:cNvPr>
        <xdr:cNvSpPr txBox="1"/>
      </xdr:nvSpPr>
      <xdr:spPr>
        <a:xfrm>
          <a:off x="8239271" y="6404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44943</xdr:rowOff>
    </xdr:from>
    <xdr:ext cx="534377" cy="259045"/>
    <xdr:sp macro="" textlink="">
      <xdr:nvSpPr>
        <xdr:cNvPr id="139" name="n_2aveValue【道路】&#10;一人当たり延長">
          <a:extLst>
            <a:ext uri="{FF2B5EF4-FFF2-40B4-BE49-F238E27FC236}">
              <a16:creationId xmlns:a16="http://schemas.microsoft.com/office/drawing/2014/main" id="{28902BC0-3B4F-494C-A65A-C19FCB2BA25B}"/>
            </a:ext>
          </a:extLst>
        </xdr:cNvPr>
        <xdr:cNvSpPr txBox="1"/>
      </xdr:nvSpPr>
      <xdr:spPr>
        <a:xfrm>
          <a:off x="7477271" y="6415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49877</xdr:rowOff>
    </xdr:from>
    <xdr:ext cx="534377" cy="259045"/>
    <xdr:sp macro="" textlink="">
      <xdr:nvSpPr>
        <xdr:cNvPr id="140" name="n_3aveValue【道路】&#10;一人当たり延長">
          <a:extLst>
            <a:ext uri="{FF2B5EF4-FFF2-40B4-BE49-F238E27FC236}">
              <a16:creationId xmlns:a16="http://schemas.microsoft.com/office/drawing/2014/main" id="{5F2F3695-007A-41B0-B085-78336545F305}"/>
            </a:ext>
          </a:extLst>
        </xdr:cNvPr>
        <xdr:cNvSpPr txBox="1"/>
      </xdr:nvSpPr>
      <xdr:spPr>
        <a:xfrm>
          <a:off x="6702571" y="6420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38</xdr:row>
      <xdr:rowOff>70318</xdr:rowOff>
    </xdr:from>
    <xdr:ext cx="534377" cy="259045"/>
    <xdr:sp macro="" textlink="">
      <xdr:nvSpPr>
        <xdr:cNvPr id="141" name="n_4aveValue【道路】&#10;一人当たり延長">
          <a:extLst>
            <a:ext uri="{FF2B5EF4-FFF2-40B4-BE49-F238E27FC236}">
              <a16:creationId xmlns:a16="http://schemas.microsoft.com/office/drawing/2014/main" id="{6856F1C9-6534-4039-9EB2-97A06C2158D1}"/>
            </a:ext>
          </a:extLst>
        </xdr:cNvPr>
        <xdr:cNvSpPr txBox="1"/>
      </xdr:nvSpPr>
      <xdr:spPr>
        <a:xfrm>
          <a:off x="5905011" y="6440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41</xdr:row>
      <xdr:rowOff>1617</xdr:rowOff>
    </xdr:from>
    <xdr:ext cx="534377" cy="259045"/>
    <xdr:sp macro="" textlink="">
      <xdr:nvSpPr>
        <xdr:cNvPr id="142" name="n_1mainValue【道路】&#10;一人当たり延長">
          <a:extLst>
            <a:ext uri="{FF2B5EF4-FFF2-40B4-BE49-F238E27FC236}">
              <a16:creationId xmlns:a16="http://schemas.microsoft.com/office/drawing/2014/main" id="{C6EA304F-ABC5-4B56-8171-AB6E27032D60}"/>
            </a:ext>
          </a:extLst>
        </xdr:cNvPr>
        <xdr:cNvSpPr txBox="1"/>
      </xdr:nvSpPr>
      <xdr:spPr>
        <a:xfrm>
          <a:off x="8239271" y="6874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817</xdr:rowOff>
    </xdr:from>
    <xdr:ext cx="534377" cy="259045"/>
    <xdr:sp macro="" textlink="">
      <xdr:nvSpPr>
        <xdr:cNvPr id="143" name="n_2mainValue【道路】&#10;一人当たり延長">
          <a:extLst>
            <a:ext uri="{FF2B5EF4-FFF2-40B4-BE49-F238E27FC236}">
              <a16:creationId xmlns:a16="http://schemas.microsoft.com/office/drawing/2014/main" id="{9E11F6AA-7006-42C8-97FF-BAD3410B3EBB}"/>
            </a:ext>
          </a:extLst>
        </xdr:cNvPr>
        <xdr:cNvSpPr txBox="1"/>
      </xdr:nvSpPr>
      <xdr:spPr>
        <a:xfrm>
          <a:off x="7477271" y="6874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93800</xdr:rowOff>
    </xdr:from>
    <xdr:ext cx="469744" cy="259045"/>
    <xdr:sp macro="" textlink="">
      <xdr:nvSpPr>
        <xdr:cNvPr id="144" name="n_3mainValue【道路】&#10;一人当たり延長">
          <a:extLst>
            <a:ext uri="{FF2B5EF4-FFF2-40B4-BE49-F238E27FC236}">
              <a16:creationId xmlns:a16="http://schemas.microsoft.com/office/drawing/2014/main" id="{4686EAB7-A0D7-4717-8C32-F7305D856D9F}"/>
            </a:ext>
          </a:extLst>
        </xdr:cNvPr>
        <xdr:cNvSpPr txBox="1"/>
      </xdr:nvSpPr>
      <xdr:spPr>
        <a:xfrm>
          <a:off x="6712027" y="6967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97020</xdr:rowOff>
    </xdr:from>
    <xdr:ext cx="469744" cy="259045"/>
    <xdr:sp macro="" textlink="">
      <xdr:nvSpPr>
        <xdr:cNvPr id="145" name="n_4mainValue【道路】&#10;一人当たり延長">
          <a:extLst>
            <a:ext uri="{FF2B5EF4-FFF2-40B4-BE49-F238E27FC236}">
              <a16:creationId xmlns:a16="http://schemas.microsoft.com/office/drawing/2014/main" id="{6826504F-5848-4AA2-9090-E0FBAED36AAE}"/>
            </a:ext>
          </a:extLst>
        </xdr:cNvPr>
        <xdr:cNvSpPr txBox="1"/>
      </xdr:nvSpPr>
      <xdr:spPr>
        <a:xfrm>
          <a:off x="5937327" y="69702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a:extLst>
            <a:ext uri="{FF2B5EF4-FFF2-40B4-BE49-F238E27FC236}">
              <a16:creationId xmlns:a16="http://schemas.microsoft.com/office/drawing/2014/main" id="{76CAAFF1-1E69-4FA9-A223-069639872FC7}"/>
            </a:ext>
          </a:extLst>
        </xdr:cNvPr>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a:extLst>
            <a:ext uri="{FF2B5EF4-FFF2-40B4-BE49-F238E27FC236}">
              <a16:creationId xmlns:a16="http://schemas.microsoft.com/office/drawing/2014/main" id="{F42FA492-CEEF-4128-95FF-341E2F226A44}"/>
            </a:ext>
          </a:extLst>
        </xdr:cNvPr>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a:extLst>
            <a:ext uri="{FF2B5EF4-FFF2-40B4-BE49-F238E27FC236}">
              <a16:creationId xmlns:a16="http://schemas.microsoft.com/office/drawing/2014/main" id="{739FD7AC-0C56-40AB-9D26-0DF25B856F95}"/>
            </a:ext>
          </a:extLst>
        </xdr:cNvPr>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a:extLst>
            <a:ext uri="{FF2B5EF4-FFF2-40B4-BE49-F238E27FC236}">
              <a16:creationId xmlns:a16="http://schemas.microsoft.com/office/drawing/2014/main" id="{56DE0674-BD25-44E6-B30C-1DE14FEDCCB5}"/>
            </a:ext>
          </a:extLst>
        </xdr:cNvPr>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a:extLst>
            <a:ext uri="{FF2B5EF4-FFF2-40B4-BE49-F238E27FC236}">
              <a16:creationId xmlns:a16="http://schemas.microsoft.com/office/drawing/2014/main" id="{881BDDDE-2681-4E33-BEE4-80765BC8E8A3}"/>
            </a:ext>
          </a:extLst>
        </xdr:cNvPr>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a:extLst>
            <a:ext uri="{FF2B5EF4-FFF2-40B4-BE49-F238E27FC236}">
              <a16:creationId xmlns:a16="http://schemas.microsoft.com/office/drawing/2014/main" id="{8751EB78-5FB7-47B0-8395-F5F18C6A7D75}"/>
            </a:ext>
          </a:extLst>
        </xdr:cNvPr>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a:extLst>
            <a:ext uri="{FF2B5EF4-FFF2-40B4-BE49-F238E27FC236}">
              <a16:creationId xmlns:a16="http://schemas.microsoft.com/office/drawing/2014/main" id="{6FC6FE07-10D2-4033-ABE3-448AAC5A6536}"/>
            </a:ext>
          </a:extLst>
        </xdr:cNvPr>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a:extLst>
            <a:ext uri="{FF2B5EF4-FFF2-40B4-BE49-F238E27FC236}">
              <a16:creationId xmlns:a16="http://schemas.microsoft.com/office/drawing/2014/main" id="{D71D4B5F-DFE4-4224-BEC3-49C5A8D3A312}"/>
            </a:ext>
          </a:extLst>
        </xdr:cNvPr>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a:extLst>
            <a:ext uri="{FF2B5EF4-FFF2-40B4-BE49-F238E27FC236}">
              <a16:creationId xmlns:a16="http://schemas.microsoft.com/office/drawing/2014/main" id="{D767413C-9274-4E0D-8B60-4F09C815232D}"/>
            </a:ext>
          </a:extLst>
        </xdr:cNvPr>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a:extLst>
            <a:ext uri="{FF2B5EF4-FFF2-40B4-BE49-F238E27FC236}">
              <a16:creationId xmlns:a16="http://schemas.microsoft.com/office/drawing/2014/main" id="{BD8E563B-8485-40E9-943B-7FF7EA0F39B4}"/>
            </a:ext>
          </a:extLst>
        </xdr:cNvPr>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a:extLst>
            <a:ext uri="{FF2B5EF4-FFF2-40B4-BE49-F238E27FC236}">
              <a16:creationId xmlns:a16="http://schemas.microsoft.com/office/drawing/2014/main" id="{5C01BDE5-5A4A-4935-9ACF-BE6B343E456D}"/>
            </a:ext>
          </a:extLst>
        </xdr:cNvPr>
        <xdr:cNvSpPr txBox="1"/>
      </xdr:nvSpPr>
      <xdr:spPr>
        <a:xfrm>
          <a:off x="27196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7" name="直線コネクタ 156">
          <a:extLst>
            <a:ext uri="{FF2B5EF4-FFF2-40B4-BE49-F238E27FC236}">
              <a16:creationId xmlns:a16="http://schemas.microsoft.com/office/drawing/2014/main" id="{2BE727D8-25EF-4AE9-AB9F-C060B04BC0B2}"/>
            </a:ext>
          </a:extLst>
        </xdr:cNvPr>
        <xdr:cNvCxnSpPr/>
      </xdr:nvCxnSpPr>
      <xdr:spPr>
        <a:xfrm>
          <a:off x="670560" y="1085958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8" name="テキスト ボックス 157">
          <a:extLst>
            <a:ext uri="{FF2B5EF4-FFF2-40B4-BE49-F238E27FC236}">
              <a16:creationId xmlns:a16="http://schemas.microsoft.com/office/drawing/2014/main" id="{5F141A85-0D7A-4E4A-8F50-49E60EBC6FA3}"/>
            </a:ext>
          </a:extLst>
        </xdr:cNvPr>
        <xdr:cNvSpPr txBox="1"/>
      </xdr:nvSpPr>
      <xdr:spPr>
        <a:xfrm>
          <a:off x="271961"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9" name="直線コネクタ 158">
          <a:extLst>
            <a:ext uri="{FF2B5EF4-FFF2-40B4-BE49-F238E27FC236}">
              <a16:creationId xmlns:a16="http://schemas.microsoft.com/office/drawing/2014/main" id="{324C1224-DDAD-47E1-AA83-E7DBA27E7FB9}"/>
            </a:ext>
          </a:extLst>
        </xdr:cNvPr>
        <xdr:cNvCxnSpPr/>
      </xdr:nvCxnSpPr>
      <xdr:spPr>
        <a:xfrm>
          <a:off x="670560" y="1054063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0" name="テキスト ボックス 159">
          <a:extLst>
            <a:ext uri="{FF2B5EF4-FFF2-40B4-BE49-F238E27FC236}">
              <a16:creationId xmlns:a16="http://schemas.microsoft.com/office/drawing/2014/main" id="{0CE74E14-86E5-4F7B-8312-A50B2C10793E}"/>
            </a:ext>
          </a:extLst>
        </xdr:cNvPr>
        <xdr:cNvSpPr txBox="1"/>
      </xdr:nvSpPr>
      <xdr:spPr>
        <a:xfrm>
          <a:off x="336081" y="1039841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1" name="直線コネクタ 160">
          <a:extLst>
            <a:ext uri="{FF2B5EF4-FFF2-40B4-BE49-F238E27FC236}">
              <a16:creationId xmlns:a16="http://schemas.microsoft.com/office/drawing/2014/main" id="{B0894DBC-8FD0-48C6-85D1-1A0CADC0F785}"/>
            </a:ext>
          </a:extLst>
        </xdr:cNvPr>
        <xdr:cNvCxnSpPr/>
      </xdr:nvCxnSpPr>
      <xdr:spPr>
        <a:xfrm>
          <a:off x="670560" y="1022168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2" name="テキスト ボックス 161">
          <a:extLst>
            <a:ext uri="{FF2B5EF4-FFF2-40B4-BE49-F238E27FC236}">
              <a16:creationId xmlns:a16="http://schemas.microsoft.com/office/drawing/2014/main" id="{A0748BBC-C6B2-42F5-A30A-82A0886DDE24}"/>
            </a:ext>
          </a:extLst>
        </xdr:cNvPr>
        <xdr:cNvSpPr txBox="1"/>
      </xdr:nvSpPr>
      <xdr:spPr>
        <a:xfrm>
          <a:off x="336081" y="1007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3" name="直線コネクタ 162">
          <a:extLst>
            <a:ext uri="{FF2B5EF4-FFF2-40B4-BE49-F238E27FC236}">
              <a16:creationId xmlns:a16="http://schemas.microsoft.com/office/drawing/2014/main" id="{B1A07D92-E58A-440D-B3D1-655D942AC548}"/>
            </a:ext>
          </a:extLst>
        </xdr:cNvPr>
        <xdr:cNvCxnSpPr/>
      </xdr:nvCxnSpPr>
      <xdr:spPr>
        <a:xfrm>
          <a:off x="670560" y="989892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4" name="テキスト ボックス 163">
          <a:extLst>
            <a:ext uri="{FF2B5EF4-FFF2-40B4-BE49-F238E27FC236}">
              <a16:creationId xmlns:a16="http://schemas.microsoft.com/office/drawing/2014/main" id="{3E32BB1C-7C87-4B25-89DA-947785545BF6}"/>
            </a:ext>
          </a:extLst>
        </xdr:cNvPr>
        <xdr:cNvSpPr txBox="1"/>
      </xdr:nvSpPr>
      <xdr:spPr>
        <a:xfrm>
          <a:off x="336081" y="97605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5" name="直線コネクタ 164">
          <a:extLst>
            <a:ext uri="{FF2B5EF4-FFF2-40B4-BE49-F238E27FC236}">
              <a16:creationId xmlns:a16="http://schemas.microsoft.com/office/drawing/2014/main" id="{D11019E8-C1E5-4C34-9CEE-F47273BE8EB6}"/>
            </a:ext>
          </a:extLst>
        </xdr:cNvPr>
        <xdr:cNvCxnSpPr/>
      </xdr:nvCxnSpPr>
      <xdr:spPr>
        <a:xfrm>
          <a:off x="670560" y="957997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6" name="テキスト ボックス 165">
          <a:extLst>
            <a:ext uri="{FF2B5EF4-FFF2-40B4-BE49-F238E27FC236}">
              <a16:creationId xmlns:a16="http://schemas.microsoft.com/office/drawing/2014/main" id="{F7FC11F3-2076-4BE6-A5BE-F29A690E95AA}"/>
            </a:ext>
          </a:extLst>
        </xdr:cNvPr>
        <xdr:cNvSpPr txBox="1"/>
      </xdr:nvSpPr>
      <xdr:spPr>
        <a:xfrm>
          <a:off x="336081" y="944156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7" name="直線コネクタ 166">
          <a:extLst>
            <a:ext uri="{FF2B5EF4-FFF2-40B4-BE49-F238E27FC236}">
              <a16:creationId xmlns:a16="http://schemas.microsoft.com/office/drawing/2014/main" id="{FD40AD68-1FCA-4D7A-ABA2-675A3234B3B8}"/>
            </a:ext>
          </a:extLst>
        </xdr:cNvPr>
        <xdr:cNvCxnSpPr/>
      </xdr:nvCxnSpPr>
      <xdr:spPr>
        <a:xfrm>
          <a:off x="670560" y="926102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8" name="テキスト ボックス 167">
          <a:extLst>
            <a:ext uri="{FF2B5EF4-FFF2-40B4-BE49-F238E27FC236}">
              <a16:creationId xmlns:a16="http://schemas.microsoft.com/office/drawing/2014/main" id="{F2A6372A-0C8D-4CEA-809F-F96EF7005662}"/>
            </a:ext>
          </a:extLst>
        </xdr:cNvPr>
        <xdr:cNvSpPr txBox="1"/>
      </xdr:nvSpPr>
      <xdr:spPr>
        <a:xfrm>
          <a:off x="377341" y="912260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a:extLst>
            <a:ext uri="{FF2B5EF4-FFF2-40B4-BE49-F238E27FC236}">
              <a16:creationId xmlns:a16="http://schemas.microsoft.com/office/drawing/2014/main" id="{2F702FC4-241D-43C7-AFAB-7E9B562B8D27}"/>
            </a:ext>
          </a:extLst>
        </xdr:cNvPr>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0" name="【橋りょう・トンネル】&#10;有形固定資産減価償却率グラフ枠">
          <a:extLst>
            <a:ext uri="{FF2B5EF4-FFF2-40B4-BE49-F238E27FC236}">
              <a16:creationId xmlns:a16="http://schemas.microsoft.com/office/drawing/2014/main" id="{5277B626-7ADA-43AC-9875-3EA1AFF1784F}"/>
            </a:ext>
          </a:extLst>
        </xdr:cNvPr>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102870</xdr:rowOff>
    </xdr:from>
    <xdr:to>
      <xdr:col>24</xdr:col>
      <xdr:colOff>62865</xdr:colOff>
      <xdr:row>64</xdr:row>
      <xdr:rowOff>130628</xdr:rowOff>
    </xdr:to>
    <xdr:cxnSp macro="">
      <xdr:nvCxnSpPr>
        <xdr:cNvPr id="171" name="直線コネクタ 170">
          <a:extLst>
            <a:ext uri="{FF2B5EF4-FFF2-40B4-BE49-F238E27FC236}">
              <a16:creationId xmlns:a16="http://schemas.microsoft.com/office/drawing/2014/main" id="{F041C6D7-1462-4327-8483-A685CF0174CC}"/>
            </a:ext>
          </a:extLst>
        </xdr:cNvPr>
        <xdr:cNvCxnSpPr/>
      </xdr:nvCxnSpPr>
      <xdr:spPr>
        <a:xfrm flipV="1">
          <a:off x="4086225" y="9323070"/>
          <a:ext cx="0" cy="15365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172" name="【橋りょう・トンネル】&#10;有形固定資産減価償却率最小値テキスト">
          <a:extLst>
            <a:ext uri="{FF2B5EF4-FFF2-40B4-BE49-F238E27FC236}">
              <a16:creationId xmlns:a16="http://schemas.microsoft.com/office/drawing/2014/main" id="{EB435D65-BD83-43E3-A32F-60F128FB98FD}"/>
            </a:ext>
          </a:extLst>
        </xdr:cNvPr>
        <xdr:cNvSpPr txBox="1"/>
      </xdr:nvSpPr>
      <xdr:spPr>
        <a:xfrm>
          <a:off x="4124960" y="10863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173" name="直線コネクタ 172">
          <a:extLst>
            <a:ext uri="{FF2B5EF4-FFF2-40B4-BE49-F238E27FC236}">
              <a16:creationId xmlns:a16="http://schemas.microsoft.com/office/drawing/2014/main" id="{5B2202EE-B4AB-4F93-B246-409A0BF8DC6E}"/>
            </a:ext>
          </a:extLst>
        </xdr:cNvPr>
        <xdr:cNvCxnSpPr/>
      </xdr:nvCxnSpPr>
      <xdr:spPr>
        <a:xfrm>
          <a:off x="4020820" y="1085958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49547</xdr:rowOff>
    </xdr:from>
    <xdr:ext cx="340478" cy="259045"/>
    <xdr:sp macro="" textlink="">
      <xdr:nvSpPr>
        <xdr:cNvPr id="174" name="【橋りょう・トンネル】&#10;有形固定資産減価償却率最大値テキスト">
          <a:extLst>
            <a:ext uri="{FF2B5EF4-FFF2-40B4-BE49-F238E27FC236}">
              <a16:creationId xmlns:a16="http://schemas.microsoft.com/office/drawing/2014/main" id="{FA712090-9312-4305-A807-B596BA1F09F6}"/>
            </a:ext>
          </a:extLst>
        </xdr:cNvPr>
        <xdr:cNvSpPr txBox="1"/>
      </xdr:nvSpPr>
      <xdr:spPr>
        <a:xfrm>
          <a:off x="4124960" y="910210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102870</xdr:rowOff>
    </xdr:from>
    <xdr:to>
      <xdr:col>24</xdr:col>
      <xdr:colOff>152400</xdr:colOff>
      <xdr:row>55</xdr:row>
      <xdr:rowOff>102870</xdr:rowOff>
    </xdr:to>
    <xdr:cxnSp macro="">
      <xdr:nvCxnSpPr>
        <xdr:cNvPr id="175" name="直線コネクタ 174">
          <a:extLst>
            <a:ext uri="{FF2B5EF4-FFF2-40B4-BE49-F238E27FC236}">
              <a16:creationId xmlns:a16="http://schemas.microsoft.com/office/drawing/2014/main" id="{92A66E85-F6DA-4BA6-92FC-B79F5BEA6949}"/>
            </a:ext>
          </a:extLst>
        </xdr:cNvPr>
        <xdr:cNvCxnSpPr/>
      </xdr:nvCxnSpPr>
      <xdr:spPr>
        <a:xfrm>
          <a:off x="4020820" y="932307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130101</xdr:rowOff>
    </xdr:from>
    <xdr:ext cx="405111" cy="259045"/>
    <xdr:sp macro="" textlink="">
      <xdr:nvSpPr>
        <xdr:cNvPr id="176" name="【橋りょう・トンネル】&#10;有形固定資産減価償却率平均値テキスト">
          <a:extLst>
            <a:ext uri="{FF2B5EF4-FFF2-40B4-BE49-F238E27FC236}">
              <a16:creationId xmlns:a16="http://schemas.microsoft.com/office/drawing/2014/main" id="{14C9234B-6DDF-4376-94A2-595BE20D6F49}"/>
            </a:ext>
          </a:extLst>
        </xdr:cNvPr>
        <xdr:cNvSpPr txBox="1"/>
      </xdr:nvSpPr>
      <xdr:spPr>
        <a:xfrm>
          <a:off x="4124960" y="1018850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151674</xdr:rowOff>
    </xdr:from>
    <xdr:to>
      <xdr:col>24</xdr:col>
      <xdr:colOff>114300</xdr:colOff>
      <xdr:row>61</xdr:row>
      <xdr:rowOff>81824</xdr:rowOff>
    </xdr:to>
    <xdr:sp macro="" textlink="">
      <xdr:nvSpPr>
        <xdr:cNvPr id="177" name="フローチャート: 判断 176">
          <a:extLst>
            <a:ext uri="{FF2B5EF4-FFF2-40B4-BE49-F238E27FC236}">
              <a16:creationId xmlns:a16="http://schemas.microsoft.com/office/drawing/2014/main" id="{16D59298-8005-4AE4-84B7-397E6FE42319}"/>
            </a:ext>
          </a:extLst>
        </xdr:cNvPr>
        <xdr:cNvSpPr/>
      </xdr:nvSpPr>
      <xdr:spPr>
        <a:xfrm>
          <a:off x="4036060" y="1021007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135346</xdr:rowOff>
    </xdr:from>
    <xdr:to>
      <xdr:col>20</xdr:col>
      <xdr:colOff>38100</xdr:colOff>
      <xdr:row>61</xdr:row>
      <xdr:rowOff>65496</xdr:rowOff>
    </xdr:to>
    <xdr:sp macro="" textlink="">
      <xdr:nvSpPr>
        <xdr:cNvPr id="178" name="フローチャート: 判断 177">
          <a:extLst>
            <a:ext uri="{FF2B5EF4-FFF2-40B4-BE49-F238E27FC236}">
              <a16:creationId xmlns:a16="http://schemas.microsoft.com/office/drawing/2014/main" id="{B1FECA7D-C401-4A27-9864-B449E3857BD2}"/>
            </a:ext>
          </a:extLst>
        </xdr:cNvPr>
        <xdr:cNvSpPr/>
      </xdr:nvSpPr>
      <xdr:spPr>
        <a:xfrm>
          <a:off x="3312160" y="1019374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97790</xdr:rowOff>
    </xdr:from>
    <xdr:to>
      <xdr:col>15</xdr:col>
      <xdr:colOff>101600</xdr:colOff>
      <xdr:row>61</xdr:row>
      <xdr:rowOff>27940</xdr:rowOff>
    </xdr:to>
    <xdr:sp macro="" textlink="">
      <xdr:nvSpPr>
        <xdr:cNvPr id="179" name="フローチャート: 判断 178">
          <a:extLst>
            <a:ext uri="{FF2B5EF4-FFF2-40B4-BE49-F238E27FC236}">
              <a16:creationId xmlns:a16="http://schemas.microsoft.com/office/drawing/2014/main" id="{A201ADD4-5B1B-4C4A-A961-41FC29A8ED49}"/>
            </a:ext>
          </a:extLst>
        </xdr:cNvPr>
        <xdr:cNvSpPr/>
      </xdr:nvSpPr>
      <xdr:spPr>
        <a:xfrm>
          <a:off x="2514600" y="101561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71665</xdr:rowOff>
    </xdr:from>
    <xdr:to>
      <xdr:col>10</xdr:col>
      <xdr:colOff>165100</xdr:colOff>
      <xdr:row>61</xdr:row>
      <xdr:rowOff>1815</xdr:rowOff>
    </xdr:to>
    <xdr:sp macro="" textlink="">
      <xdr:nvSpPr>
        <xdr:cNvPr id="180" name="フローチャート: 判断 179">
          <a:extLst>
            <a:ext uri="{FF2B5EF4-FFF2-40B4-BE49-F238E27FC236}">
              <a16:creationId xmlns:a16="http://schemas.microsoft.com/office/drawing/2014/main" id="{3DDBB7F0-E488-4ECB-9AB8-1FD7F8CEF614}"/>
            </a:ext>
          </a:extLst>
        </xdr:cNvPr>
        <xdr:cNvSpPr/>
      </xdr:nvSpPr>
      <xdr:spPr>
        <a:xfrm>
          <a:off x="1739900" y="1013006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56969</xdr:rowOff>
    </xdr:from>
    <xdr:to>
      <xdr:col>6</xdr:col>
      <xdr:colOff>38100</xdr:colOff>
      <xdr:row>60</xdr:row>
      <xdr:rowOff>158569</xdr:rowOff>
    </xdr:to>
    <xdr:sp macro="" textlink="">
      <xdr:nvSpPr>
        <xdr:cNvPr id="181" name="フローチャート: 判断 180">
          <a:extLst>
            <a:ext uri="{FF2B5EF4-FFF2-40B4-BE49-F238E27FC236}">
              <a16:creationId xmlns:a16="http://schemas.microsoft.com/office/drawing/2014/main" id="{B11CB35D-9DEE-484F-B01E-4AF249348C0B}"/>
            </a:ext>
          </a:extLst>
        </xdr:cNvPr>
        <xdr:cNvSpPr/>
      </xdr:nvSpPr>
      <xdr:spPr>
        <a:xfrm>
          <a:off x="965200" y="10115369"/>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F1204C6A-C6F2-4833-99C1-43EA466D1E3F}"/>
            </a:ext>
          </a:extLst>
        </xdr:cNvPr>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ABCB7365-C381-420E-9499-02A5515868F2}"/>
            </a:ext>
          </a:extLst>
        </xdr:cNvPr>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BBBEDA70-4436-4011-B992-6E11EB3A7F18}"/>
            </a:ext>
          </a:extLst>
        </xdr:cNvPr>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94DDD5D5-8A94-4096-A66C-85D7D0BFA392}"/>
            </a:ext>
          </a:extLst>
        </xdr:cNvPr>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ACED25F7-0200-470A-9B58-81F6A0C9B2FF}"/>
            </a:ext>
          </a:extLst>
        </xdr:cNvPr>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153307</xdr:rowOff>
    </xdr:from>
    <xdr:to>
      <xdr:col>24</xdr:col>
      <xdr:colOff>114300</xdr:colOff>
      <xdr:row>60</xdr:row>
      <xdr:rowOff>83457</xdr:rowOff>
    </xdr:to>
    <xdr:sp macro="" textlink="">
      <xdr:nvSpPr>
        <xdr:cNvPr id="187" name="楕円 186">
          <a:extLst>
            <a:ext uri="{FF2B5EF4-FFF2-40B4-BE49-F238E27FC236}">
              <a16:creationId xmlns:a16="http://schemas.microsoft.com/office/drawing/2014/main" id="{7802F01A-B075-46F9-8269-263CD8366959}"/>
            </a:ext>
          </a:extLst>
        </xdr:cNvPr>
        <xdr:cNvSpPr/>
      </xdr:nvSpPr>
      <xdr:spPr>
        <a:xfrm>
          <a:off x="4036060" y="1004406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4734</xdr:rowOff>
    </xdr:from>
    <xdr:ext cx="405111" cy="259045"/>
    <xdr:sp macro="" textlink="">
      <xdr:nvSpPr>
        <xdr:cNvPr id="188" name="【橋りょう・トンネル】&#10;有形固定資産減価償却率該当値テキスト">
          <a:extLst>
            <a:ext uri="{FF2B5EF4-FFF2-40B4-BE49-F238E27FC236}">
              <a16:creationId xmlns:a16="http://schemas.microsoft.com/office/drawing/2014/main" id="{238C71A2-8896-4E60-B006-A9719933474F}"/>
            </a:ext>
          </a:extLst>
        </xdr:cNvPr>
        <xdr:cNvSpPr txBox="1"/>
      </xdr:nvSpPr>
      <xdr:spPr>
        <a:xfrm>
          <a:off x="4124960" y="98954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132080</xdr:rowOff>
    </xdr:from>
    <xdr:to>
      <xdr:col>20</xdr:col>
      <xdr:colOff>38100</xdr:colOff>
      <xdr:row>60</xdr:row>
      <xdr:rowOff>62230</xdr:rowOff>
    </xdr:to>
    <xdr:sp macro="" textlink="">
      <xdr:nvSpPr>
        <xdr:cNvPr id="189" name="楕円 188">
          <a:extLst>
            <a:ext uri="{FF2B5EF4-FFF2-40B4-BE49-F238E27FC236}">
              <a16:creationId xmlns:a16="http://schemas.microsoft.com/office/drawing/2014/main" id="{FC2D85F8-F1CC-43F0-991A-68B9D0EA6C2B}"/>
            </a:ext>
          </a:extLst>
        </xdr:cNvPr>
        <xdr:cNvSpPr/>
      </xdr:nvSpPr>
      <xdr:spPr>
        <a:xfrm>
          <a:off x="3312160" y="1002284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11430</xdr:rowOff>
    </xdr:from>
    <xdr:to>
      <xdr:col>24</xdr:col>
      <xdr:colOff>63500</xdr:colOff>
      <xdr:row>60</xdr:row>
      <xdr:rowOff>32657</xdr:rowOff>
    </xdr:to>
    <xdr:cxnSp macro="">
      <xdr:nvCxnSpPr>
        <xdr:cNvPr id="190" name="直線コネクタ 189">
          <a:extLst>
            <a:ext uri="{FF2B5EF4-FFF2-40B4-BE49-F238E27FC236}">
              <a16:creationId xmlns:a16="http://schemas.microsoft.com/office/drawing/2014/main" id="{B4E68CE6-55C6-49F8-AF7A-8E8AF61FEADE}"/>
            </a:ext>
          </a:extLst>
        </xdr:cNvPr>
        <xdr:cNvCxnSpPr/>
      </xdr:nvCxnSpPr>
      <xdr:spPr>
        <a:xfrm>
          <a:off x="3355340" y="10069830"/>
          <a:ext cx="73152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123916</xdr:rowOff>
    </xdr:from>
    <xdr:to>
      <xdr:col>15</xdr:col>
      <xdr:colOff>101600</xdr:colOff>
      <xdr:row>60</xdr:row>
      <xdr:rowOff>54066</xdr:rowOff>
    </xdr:to>
    <xdr:sp macro="" textlink="">
      <xdr:nvSpPr>
        <xdr:cNvPr id="191" name="楕円 190">
          <a:extLst>
            <a:ext uri="{FF2B5EF4-FFF2-40B4-BE49-F238E27FC236}">
              <a16:creationId xmlns:a16="http://schemas.microsoft.com/office/drawing/2014/main" id="{E75EFCA0-5152-47E6-95D6-5CDF91AB122D}"/>
            </a:ext>
          </a:extLst>
        </xdr:cNvPr>
        <xdr:cNvSpPr/>
      </xdr:nvSpPr>
      <xdr:spPr>
        <a:xfrm>
          <a:off x="2514600" y="1001467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3266</xdr:rowOff>
    </xdr:from>
    <xdr:to>
      <xdr:col>19</xdr:col>
      <xdr:colOff>177800</xdr:colOff>
      <xdr:row>60</xdr:row>
      <xdr:rowOff>11430</xdr:rowOff>
    </xdr:to>
    <xdr:cxnSp macro="">
      <xdr:nvCxnSpPr>
        <xdr:cNvPr id="192" name="直線コネクタ 191">
          <a:extLst>
            <a:ext uri="{FF2B5EF4-FFF2-40B4-BE49-F238E27FC236}">
              <a16:creationId xmlns:a16="http://schemas.microsoft.com/office/drawing/2014/main" id="{FC925BC9-E6A1-4028-8C18-F4A7E01223FF}"/>
            </a:ext>
          </a:extLst>
        </xdr:cNvPr>
        <xdr:cNvCxnSpPr/>
      </xdr:nvCxnSpPr>
      <xdr:spPr>
        <a:xfrm>
          <a:off x="2565400" y="10061666"/>
          <a:ext cx="78994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135346</xdr:rowOff>
    </xdr:from>
    <xdr:to>
      <xdr:col>10</xdr:col>
      <xdr:colOff>165100</xdr:colOff>
      <xdr:row>60</xdr:row>
      <xdr:rowOff>65496</xdr:rowOff>
    </xdr:to>
    <xdr:sp macro="" textlink="">
      <xdr:nvSpPr>
        <xdr:cNvPr id="193" name="楕円 192">
          <a:extLst>
            <a:ext uri="{FF2B5EF4-FFF2-40B4-BE49-F238E27FC236}">
              <a16:creationId xmlns:a16="http://schemas.microsoft.com/office/drawing/2014/main" id="{73D43227-17E7-4C17-91AD-C08895F6BD76}"/>
            </a:ext>
          </a:extLst>
        </xdr:cNvPr>
        <xdr:cNvSpPr/>
      </xdr:nvSpPr>
      <xdr:spPr>
        <a:xfrm>
          <a:off x="1739900" y="1002610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3266</xdr:rowOff>
    </xdr:from>
    <xdr:to>
      <xdr:col>15</xdr:col>
      <xdr:colOff>50800</xdr:colOff>
      <xdr:row>60</xdr:row>
      <xdr:rowOff>14696</xdr:rowOff>
    </xdr:to>
    <xdr:cxnSp macro="">
      <xdr:nvCxnSpPr>
        <xdr:cNvPr id="194" name="直線コネクタ 193">
          <a:extLst>
            <a:ext uri="{FF2B5EF4-FFF2-40B4-BE49-F238E27FC236}">
              <a16:creationId xmlns:a16="http://schemas.microsoft.com/office/drawing/2014/main" id="{B8B6834E-E4DD-43D0-8199-E57ABF6173EC}"/>
            </a:ext>
          </a:extLst>
        </xdr:cNvPr>
        <xdr:cNvCxnSpPr/>
      </xdr:nvCxnSpPr>
      <xdr:spPr>
        <a:xfrm flipV="1">
          <a:off x="1790700" y="10061666"/>
          <a:ext cx="7747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138612</xdr:rowOff>
    </xdr:from>
    <xdr:to>
      <xdr:col>6</xdr:col>
      <xdr:colOff>38100</xdr:colOff>
      <xdr:row>60</xdr:row>
      <xdr:rowOff>68762</xdr:rowOff>
    </xdr:to>
    <xdr:sp macro="" textlink="">
      <xdr:nvSpPr>
        <xdr:cNvPr id="195" name="楕円 194">
          <a:extLst>
            <a:ext uri="{FF2B5EF4-FFF2-40B4-BE49-F238E27FC236}">
              <a16:creationId xmlns:a16="http://schemas.microsoft.com/office/drawing/2014/main" id="{3C520A83-97B1-4D36-A38D-FBF95C28D14C}"/>
            </a:ext>
          </a:extLst>
        </xdr:cNvPr>
        <xdr:cNvSpPr/>
      </xdr:nvSpPr>
      <xdr:spPr>
        <a:xfrm>
          <a:off x="965200" y="1002937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14696</xdr:rowOff>
    </xdr:from>
    <xdr:to>
      <xdr:col>10</xdr:col>
      <xdr:colOff>114300</xdr:colOff>
      <xdr:row>60</xdr:row>
      <xdr:rowOff>17962</xdr:rowOff>
    </xdr:to>
    <xdr:cxnSp macro="">
      <xdr:nvCxnSpPr>
        <xdr:cNvPr id="196" name="直線コネクタ 195">
          <a:extLst>
            <a:ext uri="{FF2B5EF4-FFF2-40B4-BE49-F238E27FC236}">
              <a16:creationId xmlns:a16="http://schemas.microsoft.com/office/drawing/2014/main" id="{C665A53B-4651-4FF9-BBF6-753D96F819ED}"/>
            </a:ext>
          </a:extLst>
        </xdr:cNvPr>
        <xdr:cNvCxnSpPr/>
      </xdr:nvCxnSpPr>
      <xdr:spPr>
        <a:xfrm flipV="1">
          <a:off x="1008380" y="10073096"/>
          <a:ext cx="78232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56623</xdr:rowOff>
    </xdr:from>
    <xdr:ext cx="405111" cy="259045"/>
    <xdr:sp macro="" textlink="">
      <xdr:nvSpPr>
        <xdr:cNvPr id="197" name="n_1aveValue【橋りょう・トンネル】&#10;有形固定資産減価償却率">
          <a:extLst>
            <a:ext uri="{FF2B5EF4-FFF2-40B4-BE49-F238E27FC236}">
              <a16:creationId xmlns:a16="http://schemas.microsoft.com/office/drawing/2014/main" id="{5CC1D235-EA57-4BD9-A4D4-39126DEA3047}"/>
            </a:ext>
          </a:extLst>
        </xdr:cNvPr>
        <xdr:cNvSpPr txBox="1"/>
      </xdr:nvSpPr>
      <xdr:spPr>
        <a:xfrm>
          <a:off x="3170564" y="10282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19067</xdr:rowOff>
    </xdr:from>
    <xdr:ext cx="405111" cy="259045"/>
    <xdr:sp macro="" textlink="">
      <xdr:nvSpPr>
        <xdr:cNvPr id="198" name="n_2aveValue【橋りょう・トンネル】&#10;有形固定資産減価償却率">
          <a:extLst>
            <a:ext uri="{FF2B5EF4-FFF2-40B4-BE49-F238E27FC236}">
              <a16:creationId xmlns:a16="http://schemas.microsoft.com/office/drawing/2014/main" id="{18380F12-4EDD-45A6-A66D-9FE7DFB5A29C}"/>
            </a:ext>
          </a:extLst>
        </xdr:cNvPr>
        <xdr:cNvSpPr txBox="1"/>
      </xdr:nvSpPr>
      <xdr:spPr>
        <a:xfrm>
          <a:off x="2385704" y="10245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164392</xdr:rowOff>
    </xdr:from>
    <xdr:ext cx="405111" cy="259045"/>
    <xdr:sp macro="" textlink="">
      <xdr:nvSpPr>
        <xdr:cNvPr id="199" name="n_3aveValue【橋りょう・トンネル】&#10;有形固定資産減価償却率">
          <a:extLst>
            <a:ext uri="{FF2B5EF4-FFF2-40B4-BE49-F238E27FC236}">
              <a16:creationId xmlns:a16="http://schemas.microsoft.com/office/drawing/2014/main" id="{7D917797-7A13-4843-9E54-D6C211D6F51F}"/>
            </a:ext>
          </a:extLst>
        </xdr:cNvPr>
        <xdr:cNvSpPr txBox="1"/>
      </xdr:nvSpPr>
      <xdr:spPr>
        <a:xfrm>
          <a:off x="1611004" y="10222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149696</xdr:rowOff>
    </xdr:from>
    <xdr:ext cx="405111" cy="259045"/>
    <xdr:sp macro="" textlink="">
      <xdr:nvSpPr>
        <xdr:cNvPr id="200" name="n_4aveValue【橋りょう・トンネル】&#10;有形固定資産減価償却率">
          <a:extLst>
            <a:ext uri="{FF2B5EF4-FFF2-40B4-BE49-F238E27FC236}">
              <a16:creationId xmlns:a16="http://schemas.microsoft.com/office/drawing/2014/main" id="{00F87643-10C4-4EFD-B183-70E1A35D454B}"/>
            </a:ext>
          </a:extLst>
        </xdr:cNvPr>
        <xdr:cNvSpPr txBox="1"/>
      </xdr:nvSpPr>
      <xdr:spPr>
        <a:xfrm>
          <a:off x="836304" y="102080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78757</xdr:rowOff>
    </xdr:from>
    <xdr:ext cx="405111" cy="259045"/>
    <xdr:sp macro="" textlink="">
      <xdr:nvSpPr>
        <xdr:cNvPr id="201" name="n_1mainValue【橋りょう・トンネル】&#10;有形固定資産減価償却率">
          <a:extLst>
            <a:ext uri="{FF2B5EF4-FFF2-40B4-BE49-F238E27FC236}">
              <a16:creationId xmlns:a16="http://schemas.microsoft.com/office/drawing/2014/main" id="{36102F45-8C12-4D39-BC3E-9F431E70D075}"/>
            </a:ext>
          </a:extLst>
        </xdr:cNvPr>
        <xdr:cNvSpPr txBox="1"/>
      </xdr:nvSpPr>
      <xdr:spPr>
        <a:xfrm>
          <a:off x="3170564" y="9801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70593</xdr:rowOff>
    </xdr:from>
    <xdr:ext cx="405111" cy="259045"/>
    <xdr:sp macro="" textlink="">
      <xdr:nvSpPr>
        <xdr:cNvPr id="202" name="n_2mainValue【橋りょう・トンネル】&#10;有形固定資産減価償却率">
          <a:extLst>
            <a:ext uri="{FF2B5EF4-FFF2-40B4-BE49-F238E27FC236}">
              <a16:creationId xmlns:a16="http://schemas.microsoft.com/office/drawing/2014/main" id="{36AA1917-FB04-4AA7-A79F-563C36A238C5}"/>
            </a:ext>
          </a:extLst>
        </xdr:cNvPr>
        <xdr:cNvSpPr txBox="1"/>
      </xdr:nvSpPr>
      <xdr:spPr>
        <a:xfrm>
          <a:off x="2385704" y="9793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82023</xdr:rowOff>
    </xdr:from>
    <xdr:ext cx="405111" cy="259045"/>
    <xdr:sp macro="" textlink="">
      <xdr:nvSpPr>
        <xdr:cNvPr id="203" name="n_3mainValue【橋りょう・トンネル】&#10;有形固定資産減価償却率">
          <a:extLst>
            <a:ext uri="{FF2B5EF4-FFF2-40B4-BE49-F238E27FC236}">
              <a16:creationId xmlns:a16="http://schemas.microsoft.com/office/drawing/2014/main" id="{418F2E61-9A76-400C-A66A-94E2D225E1C1}"/>
            </a:ext>
          </a:extLst>
        </xdr:cNvPr>
        <xdr:cNvSpPr txBox="1"/>
      </xdr:nvSpPr>
      <xdr:spPr>
        <a:xfrm>
          <a:off x="1611004" y="98051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85289</xdr:rowOff>
    </xdr:from>
    <xdr:ext cx="405111" cy="259045"/>
    <xdr:sp macro="" textlink="">
      <xdr:nvSpPr>
        <xdr:cNvPr id="204" name="n_4mainValue【橋りょう・トンネル】&#10;有形固定資産減価償却率">
          <a:extLst>
            <a:ext uri="{FF2B5EF4-FFF2-40B4-BE49-F238E27FC236}">
              <a16:creationId xmlns:a16="http://schemas.microsoft.com/office/drawing/2014/main" id="{BB3A1EDE-B108-4937-ABAF-54B1259D4B66}"/>
            </a:ext>
          </a:extLst>
        </xdr:cNvPr>
        <xdr:cNvSpPr txBox="1"/>
      </xdr:nvSpPr>
      <xdr:spPr>
        <a:xfrm>
          <a:off x="836304" y="98084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a:extLst>
            <a:ext uri="{FF2B5EF4-FFF2-40B4-BE49-F238E27FC236}">
              <a16:creationId xmlns:a16="http://schemas.microsoft.com/office/drawing/2014/main" id="{15D05C5E-9659-4C4C-9D63-F26E7AD752D4}"/>
            </a:ext>
          </a:extLst>
        </xdr:cNvPr>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a:extLst>
            <a:ext uri="{FF2B5EF4-FFF2-40B4-BE49-F238E27FC236}">
              <a16:creationId xmlns:a16="http://schemas.microsoft.com/office/drawing/2014/main" id="{EF92B075-7FB0-4C87-B776-055EB7DE5494}"/>
            </a:ext>
          </a:extLst>
        </xdr:cNvPr>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a:extLst>
            <a:ext uri="{FF2B5EF4-FFF2-40B4-BE49-F238E27FC236}">
              <a16:creationId xmlns:a16="http://schemas.microsoft.com/office/drawing/2014/main" id="{A0BF7A88-C750-435A-990D-94C12BA8ADFA}"/>
            </a:ext>
          </a:extLst>
        </xdr:cNvPr>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a:extLst>
            <a:ext uri="{FF2B5EF4-FFF2-40B4-BE49-F238E27FC236}">
              <a16:creationId xmlns:a16="http://schemas.microsoft.com/office/drawing/2014/main" id="{4D12806C-2544-4BDF-AC87-0ABD6A12ADCF}"/>
            </a:ext>
          </a:extLst>
        </xdr:cNvPr>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a:extLst>
            <a:ext uri="{FF2B5EF4-FFF2-40B4-BE49-F238E27FC236}">
              <a16:creationId xmlns:a16="http://schemas.microsoft.com/office/drawing/2014/main" id="{F0E697E3-B031-4F5A-9BBB-D3BC941B0F79}"/>
            </a:ext>
          </a:extLst>
        </xdr:cNvPr>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a:extLst>
            <a:ext uri="{FF2B5EF4-FFF2-40B4-BE49-F238E27FC236}">
              <a16:creationId xmlns:a16="http://schemas.microsoft.com/office/drawing/2014/main" id="{2C5060FD-8E86-4F52-B67A-30AE7A6DA1DB}"/>
            </a:ext>
          </a:extLst>
        </xdr:cNvPr>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a:extLst>
            <a:ext uri="{FF2B5EF4-FFF2-40B4-BE49-F238E27FC236}">
              <a16:creationId xmlns:a16="http://schemas.microsoft.com/office/drawing/2014/main" id="{16BBF796-F75D-4146-9E4A-9F7864FAA867}"/>
            </a:ext>
          </a:extLst>
        </xdr:cNvPr>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82,812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a:extLst>
            <a:ext uri="{FF2B5EF4-FFF2-40B4-BE49-F238E27FC236}">
              <a16:creationId xmlns:a16="http://schemas.microsoft.com/office/drawing/2014/main" id="{56C3CD53-DA41-4DF3-AB2F-BDA46731116E}"/>
            </a:ext>
          </a:extLst>
        </xdr:cNvPr>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a:extLst>
            <a:ext uri="{FF2B5EF4-FFF2-40B4-BE49-F238E27FC236}">
              <a16:creationId xmlns:a16="http://schemas.microsoft.com/office/drawing/2014/main" id="{F1050FAC-222A-468B-8695-46DD03255E87}"/>
            </a:ext>
          </a:extLst>
        </xdr:cNvPr>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a:extLst>
            <a:ext uri="{FF2B5EF4-FFF2-40B4-BE49-F238E27FC236}">
              <a16:creationId xmlns:a16="http://schemas.microsoft.com/office/drawing/2014/main" id="{E8D5C654-B9F2-4554-977F-4E946A0F8E67}"/>
            </a:ext>
          </a:extLst>
        </xdr:cNvPr>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5" name="直線コネクタ 214">
          <a:extLst>
            <a:ext uri="{FF2B5EF4-FFF2-40B4-BE49-F238E27FC236}">
              <a16:creationId xmlns:a16="http://schemas.microsoft.com/office/drawing/2014/main" id="{3EF5B1BF-CDE0-4A1D-BF7F-7AA92B028246}"/>
            </a:ext>
          </a:extLst>
        </xdr:cNvPr>
        <xdr:cNvCxnSpPr/>
      </xdr:nvCxnSpPr>
      <xdr:spPr>
        <a:xfrm>
          <a:off x="5826760" y="10859588"/>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16" name="テキスト ボックス 215">
          <a:extLst>
            <a:ext uri="{FF2B5EF4-FFF2-40B4-BE49-F238E27FC236}">
              <a16:creationId xmlns:a16="http://schemas.microsoft.com/office/drawing/2014/main" id="{77453965-D2D3-43E9-BEDA-DCB1C4E19683}"/>
            </a:ext>
          </a:extLst>
        </xdr:cNvPr>
        <xdr:cNvSpPr txBox="1"/>
      </xdr:nvSpPr>
      <xdr:spPr>
        <a:xfrm>
          <a:off x="5600834" y="1072117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7" name="直線コネクタ 216">
          <a:extLst>
            <a:ext uri="{FF2B5EF4-FFF2-40B4-BE49-F238E27FC236}">
              <a16:creationId xmlns:a16="http://schemas.microsoft.com/office/drawing/2014/main" id="{8ADCD61D-35AC-4BAC-85D6-966EFF516265}"/>
            </a:ext>
          </a:extLst>
        </xdr:cNvPr>
        <xdr:cNvCxnSpPr/>
      </xdr:nvCxnSpPr>
      <xdr:spPr>
        <a:xfrm>
          <a:off x="5826760" y="10540637"/>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62</xdr:row>
      <xdr:rowOff>4734</xdr:rowOff>
    </xdr:from>
    <xdr:ext cx="595419" cy="259045"/>
    <xdr:sp macro="" textlink="">
      <xdr:nvSpPr>
        <xdr:cNvPr id="218" name="テキスト ボックス 217">
          <a:extLst>
            <a:ext uri="{FF2B5EF4-FFF2-40B4-BE49-F238E27FC236}">
              <a16:creationId xmlns:a16="http://schemas.microsoft.com/office/drawing/2014/main" id="{7FDA8297-C190-44C8-8F8C-33DB2E8D4170}"/>
            </a:ext>
          </a:extLst>
        </xdr:cNvPr>
        <xdr:cNvSpPr txBox="1"/>
      </xdr:nvSpPr>
      <xdr:spPr>
        <a:xfrm>
          <a:off x="5299921" y="1039841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19" name="直線コネクタ 218">
          <a:extLst>
            <a:ext uri="{FF2B5EF4-FFF2-40B4-BE49-F238E27FC236}">
              <a16:creationId xmlns:a16="http://schemas.microsoft.com/office/drawing/2014/main" id="{CDC409E1-8571-49F0-B496-5719599FF371}"/>
            </a:ext>
          </a:extLst>
        </xdr:cNvPr>
        <xdr:cNvCxnSpPr/>
      </xdr:nvCxnSpPr>
      <xdr:spPr>
        <a:xfrm>
          <a:off x="5826760" y="10221685"/>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21062</xdr:rowOff>
    </xdr:from>
    <xdr:ext cx="595419" cy="259045"/>
    <xdr:sp macro="" textlink="">
      <xdr:nvSpPr>
        <xdr:cNvPr id="220" name="テキスト ボックス 219">
          <a:extLst>
            <a:ext uri="{FF2B5EF4-FFF2-40B4-BE49-F238E27FC236}">
              <a16:creationId xmlns:a16="http://schemas.microsoft.com/office/drawing/2014/main" id="{D99B41D7-6683-447C-969A-C25FE4CF8D25}"/>
            </a:ext>
          </a:extLst>
        </xdr:cNvPr>
        <xdr:cNvSpPr txBox="1"/>
      </xdr:nvSpPr>
      <xdr:spPr>
        <a:xfrm>
          <a:off x="5299921" y="100794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1" name="直線コネクタ 220">
          <a:extLst>
            <a:ext uri="{FF2B5EF4-FFF2-40B4-BE49-F238E27FC236}">
              <a16:creationId xmlns:a16="http://schemas.microsoft.com/office/drawing/2014/main" id="{7F2E2E0E-D321-4037-A37D-E1590A77A3AC}"/>
            </a:ext>
          </a:extLst>
        </xdr:cNvPr>
        <xdr:cNvCxnSpPr/>
      </xdr:nvCxnSpPr>
      <xdr:spPr>
        <a:xfrm>
          <a:off x="5826760" y="9898925"/>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58</xdr:row>
      <xdr:rowOff>37392</xdr:rowOff>
    </xdr:from>
    <xdr:ext cx="595419" cy="259045"/>
    <xdr:sp macro="" textlink="">
      <xdr:nvSpPr>
        <xdr:cNvPr id="222" name="テキスト ボックス 221">
          <a:extLst>
            <a:ext uri="{FF2B5EF4-FFF2-40B4-BE49-F238E27FC236}">
              <a16:creationId xmlns:a16="http://schemas.microsoft.com/office/drawing/2014/main" id="{43FC5AB8-EB21-481B-B3B8-F2B565C0EC70}"/>
            </a:ext>
          </a:extLst>
        </xdr:cNvPr>
        <xdr:cNvSpPr txBox="1"/>
      </xdr:nvSpPr>
      <xdr:spPr>
        <a:xfrm>
          <a:off x="5299921" y="976051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3" name="直線コネクタ 222">
          <a:extLst>
            <a:ext uri="{FF2B5EF4-FFF2-40B4-BE49-F238E27FC236}">
              <a16:creationId xmlns:a16="http://schemas.microsoft.com/office/drawing/2014/main" id="{0E08F7D0-E0E8-4AA5-B02B-144EB2E0BCE0}"/>
            </a:ext>
          </a:extLst>
        </xdr:cNvPr>
        <xdr:cNvCxnSpPr/>
      </xdr:nvCxnSpPr>
      <xdr:spPr>
        <a:xfrm>
          <a:off x="5826760" y="9579973"/>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53720</xdr:rowOff>
    </xdr:from>
    <xdr:ext cx="685572" cy="259045"/>
    <xdr:sp macro="" textlink="">
      <xdr:nvSpPr>
        <xdr:cNvPr id="224" name="テキスト ボックス 223">
          <a:extLst>
            <a:ext uri="{FF2B5EF4-FFF2-40B4-BE49-F238E27FC236}">
              <a16:creationId xmlns:a16="http://schemas.microsoft.com/office/drawing/2014/main" id="{9A1E5476-83EC-4259-BE56-A688332B638E}"/>
            </a:ext>
          </a:extLst>
        </xdr:cNvPr>
        <xdr:cNvSpPr txBox="1"/>
      </xdr:nvSpPr>
      <xdr:spPr>
        <a:xfrm>
          <a:off x="5209768" y="944156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5" name="直線コネクタ 224">
          <a:extLst>
            <a:ext uri="{FF2B5EF4-FFF2-40B4-BE49-F238E27FC236}">
              <a16:creationId xmlns:a16="http://schemas.microsoft.com/office/drawing/2014/main" id="{4A6F72C8-C66A-485C-81B2-8D1D493C979B}"/>
            </a:ext>
          </a:extLst>
        </xdr:cNvPr>
        <xdr:cNvCxnSpPr/>
      </xdr:nvCxnSpPr>
      <xdr:spPr>
        <a:xfrm>
          <a:off x="5826760" y="9261022"/>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226" name="テキスト ボックス 225">
          <a:extLst>
            <a:ext uri="{FF2B5EF4-FFF2-40B4-BE49-F238E27FC236}">
              <a16:creationId xmlns:a16="http://schemas.microsoft.com/office/drawing/2014/main" id="{90CEB55C-F50A-4C4B-954D-C58C52F7E531}"/>
            </a:ext>
          </a:extLst>
        </xdr:cNvPr>
        <xdr:cNvSpPr txBox="1"/>
      </xdr:nvSpPr>
      <xdr:spPr>
        <a:xfrm>
          <a:off x="5209768" y="912260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a:extLst>
            <a:ext uri="{FF2B5EF4-FFF2-40B4-BE49-F238E27FC236}">
              <a16:creationId xmlns:a16="http://schemas.microsoft.com/office/drawing/2014/main" id="{E42E3A19-A9C1-4156-8DB1-6A5D12AD8068}"/>
            </a:ext>
          </a:extLst>
        </xdr:cNvPr>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8" name="テキスト ボックス 227">
          <a:extLst>
            <a:ext uri="{FF2B5EF4-FFF2-40B4-BE49-F238E27FC236}">
              <a16:creationId xmlns:a16="http://schemas.microsoft.com/office/drawing/2014/main" id="{8E82EB06-E4A4-41EA-BA3D-EC5923F6D851}"/>
            </a:ext>
          </a:extLst>
        </xdr:cNvPr>
        <xdr:cNvSpPr txBox="1"/>
      </xdr:nvSpPr>
      <xdr:spPr>
        <a:xfrm>
          <a:off x="5209768" y="880365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橋りょう・トンネル】&#10;一人当たり有形固定資産（償却資産）額グラフ枠">
          <a:extLst>
            <a:ext uri="{FF2B5EF4-FFF2-40B4-BE49-F238E27FC236}">
              <a16:creationId xmlns:a16="http://schemas.microsoft.com/office/drawing/2014/main" id="{3FEC64AF-DED8-4B5E-A345-D3242E0198EF}"/>
            </a:ext>
          </a:extLst>
        </xdr:cNvPr>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90931</xdr:rowOff>
    </xdr:from>
    <xdr:to>
      <xdr:col>54</xdr:col>
      <xdr:colOff>189865</xdr:colOff>
      <xdr:row>64</xdr:row>
      <xdr:rowOff>129110</xdr:rowOff>
    </xdr:to>
    <xdr:cxnSp macro="">
      <xdr:nvCxnSpPr>
        <xdr:cNvPr id="230" name="直線コネクタ 229">
          <a:extLst>
            <a:ext uri="{FF2B5EF4-FFF2-40B4-BE49-F238E27FC236}">
              <a16:creationId xmlns:a16="http://schemas.microsoft.com/office/drawing/2014/main" id="{E00FC035-6EAA-448D-AB1F-1285D711441B}"/>
            </a:ext>
          </a:extLst>
        </xdr:cNvPr>
        <xdr:cNvCxnSpPr/>
      </xdr:nvCxnSpPr>
      <xdr:spPr>
        <a:xfrm flipV="1">
          <a:off x="9219565" y="9478771"/>
          <a:ext cx="0" cy="13792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132937</xdr:rowOff>
    </xdr:from>
    <xdr:ext cx="469744" cy="259045"/>
    <xdr:sp macro="" textlink="">
      <xdr:nvSpPr>
        <xdr:cNvPr id="231" name="【橋りょう・トンネル】&#10;一人当たり有形固定資産（償却資産）額最小値テキスト">
          <a:extLst>
            <a:ext uri="{FF2B5EF4-FFF2-40B4-BE49-F238E27FC236}">
              <a16:creationId xmlns:a16="http://schemas.microsoft.com/office/drawing/2014/main" id="{92B8BBA9-BF91-4639-94B9-06C1CABCD45D}"/>
            </a:ext>
          </a:extLst>
        </xdr:cNvPr>
        <xdr:cNvSpPr txBox="1"/>
      </xdr:nvSpPr>
      <xdr:spPr>
        <a:xfrm>
          <a:off x="9258300" y="10861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129110</xdr:rowOff>
    </xdr:from>
    <xdr:to>
      <xdr:col>55</xdr:col>
      <xdr:colOff>88900</xdr:colOff>
      <xdr:row>64</xdr:row>
      <xdr:rowOff>129110</xdr:rowOff>
    </xdr:to>
    <xdr:cxnSp macro="">
      <xdr:nvCxnSpPr>
        <xdr:cNvPr id="232" name="直線コネクタ 231">
          <a:extLst>
            <a:ext uri="{FF2B5EF4-FFF2-40B4-BE49-F238E27FC236}">
              <a16:creationId xmlns:a16="http://schemas.microsoft.com/office/drawing/2014/main" id="{F711EF8C-1B12-4800-8A49-629C6EAD7AF8}"/>
            </a:ext>
          </a:extLst>
        </xdr:cNvPr>
        <xdr:cNvCxnSpPr/>
      </xdr:nvCxnSpPr>
      <xdr:spPr>
        <a:xfrm>
          <a:off x="9154160" y="1085807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37608</xdr:rowOff>
    </xdr:from>
    <xdr:ext cx="690189" cy="259045"/>
    <xdr:sp macro="" textlink="">
      <xdr:nvSpPr>
        <xdr:cNvPr id="233" name="【橋りょう・トンネル】&#10;一人当たり有形固定資産（償却資産）額最大値テキスト">
          <a:extLst>
            <a:ext uri="{FF2B5EF4-FFF2-40B4-BE49-F238E27FC236}">
              <a16:creationId xmlns:a16="http://schemas.microsoft.com/office/drawing/2014/main" id="{9EFC9640-4889-4159-AB16-57766428EA8C}"/>
            </a:ext>
          </a:extLst>
        </xdr:cNvPr>
        <xdr:cNvSpPr txBox="1"/>
      </xdr:nvSpPr>
      <xdr:spPr>
        <a:xfrm>
          <a:off x="9258300" y="925780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1,296,468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90931</xdr:rowOff>
    </xdr:from>
    <xdr:to>
      <xdr:col>55</xdr:col>
      <xdr:colOff>88900</xdr:colOff>
      <xdr:row>56</xdr:row>
      <xdr:rowOff>90931</xdr:rowOff>
    </xdr:to>
    <xdr:cxnSp macro="">
      <xdr:nvCxnSpPr>
        <xdr:cNvPr id="234" name="直線コネクタ 233">
          <a:extLst>
            <a:ext uri="{FF2B5EF4-FFF2-40B4-BE49-F238E27FC236}">
              <a16:creationId xmlns:a16="http://schemas.microsoft.com/office/drawing/2014/main" id="{5009B7A7-B6AB-4660-97E2-10C40FC2C3DA}"/>
            </a:ext>
          </a:extLst>
        </xdr:cNvPr>
        <xdr:cNvCxnSpPr/>
      </xdr:nvCxnSpPr>
      <xdr:spPr>
        <a:xfrm>
          <a:off x="9154160" y="947877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106256</xdr:rowOff>
    </xdr:from>
    <xdr:ext cx="599010" cy="259045"/>
    <xdr:sp macro="" textlink="">
      <xdr:nvSpPr>
        <xdr:cNvPr id="235" name="【橋りょう・トンネル】&#10;一人当たり有形固定資産（償却資産）額平均値テキスト">
          <a:extLst>
            <a:ext uri="{FF2B5EF4-FFF2-40B4-BE49-F238E27FC236}">
              <a16:creationId xmlns:a16="http://schemas.microsoft.com/office/drawing/2014/main" id="{A4082633-405E-4A18-9EB9-1B98EAC36B92}"/>
            </a:ext>
          </a:extLst>
        </xdr:cNvPr>
        <xdr:cNvSpPr txBox="1"/>
      </xdr:nvSpPr>
      <xdr:spPr>
        <a:xfrm>
          <a:off x="9258300" y="1033229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311,738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83379</xdr:rowOff>
    </xdr:from>
    <xdr:to>
      <xdr:col>55</xdr:col>
      <xdr:colOff>50800</xdr:colOff>
      <xdr:row>63</xdr:row>
      <xdr:rowOff>13529</xdr:rowOff>
    </xdr:to>
    <xdr:sp macro="" textlink="">
      <xdr:nvSpPr>
        <xdr:cNvPr id="236" name="フローチャート: 判断 235">
          <a:extLst>
            <a:ext uri="{FF2B5EF4-FFF2-40B4-BE49-F238E27FC236}">
              <a16:creationId xmlns:a16="http://schemas.microsoft.com/office/drawing/2014/main" id="{E74D2F4C-5C63-4989-A189-F9E53D3D5B31}"/>
            </a:ext>
          </a:extLst>
        </xdr:cNvPr>
        <xdr:cNvSpPr/>
      </xdr:nvSpPr>
      <xdr:spPr>
        <a:xfrm>
          <a:off x="9192260" y="1047705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99522</xdr:rowOff>
    </xdr:from>
    <xdr:to>
      <xdr:col>50</xdr:col>
      <xdr:colOff>165100</xdr:colOff>
      <xdr:row>63</xdr:row>
      <xdr:rowOff>29672</xdr:rowOff>
    </xdr:to>
    <xdr:sp macro="" textlink="">
      <xdr:nvSpPr>
        <xdr:cNvPr id="237" name="フローチャート: 判断 236">
          <a:extLst>
            <a:ext uri="{FF2B5EF4-FFF2-40B4-BE49-F238E27FC236}">
              <a16:creationId xmlns:a16="http://schemas.microsoft.com/office/drawing/2014/main" id="{6BE343CC-5C53-47EC-A5C3-64FD5C25FCA7}"/>
            </a:ext>
          </a:extLst>
        </xdr:cNvPr>
        <xdr:cNvSpPr/>
      </xdr:nvSpPr>
      <xdr:spPr>
        <a:xfrm>
          <a:off x="8445500" y="1049320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106018</xdr:rowOff>
    </xdr:from>
    <xdr:to>
      <xdr:col>46</xdr:col>
      <xdr:colOff>38100</xdr:colOff>
      <xdr:row>63</xdr:row>
      <xdr:rowOff>36168</xdr:rowOff>
    </xdr:to>
    <xdr:sp macro="" textlink="">
      <xdr:nvSpPr>
        <xdr:cNvPr id="238" name="フローチャート: 判断 237">
          <a:extLst>
            <a:ext uri="{FF2B5EF4-FFF2-40B4-BE49-F238E27FC236}">
              <a16:creationId xmlns:a16="http://schemas.microsoft.com/office/drawing/2014/main" id="{0CE433E6-3B71-494B-99A7-C54C0F9610CB}"/>
            </a:ext>
          </a:extLst>
        </xdr:cNvPr>
        <xdr:cNvSpPr/>
      </xdr:nvSpPr>
      <xdr:spPr>
        <a:xfrm>
          <a:off x="7670800" y="1049969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117183</xdr:rowOff>
    </xdr:from>
    <xdr:to>
      <xdr:col>41</xdr:col>
      <xdr:colOff>101600</xdr:colOff>
      <xdr:row>63</xdr:row>
      <xdr:rowOff>47333</xdr:rowOff>
    </xdr:to>
    <xdr:sp macro="" textlink="">
      <xdr:nvSpPr>
        <xdr:cNvPr id="239" name="フローチャート: 判断 238">
          <a:extLst>
            <a:ext uri="{FF2B5EF4-FFF2-40B4-BE49-F238E27FC236}">
              <a16:creationId xmlns:a16="http://schemas.microsoft.com/office/drawing/2014/main" id="{E9BA18AE-FEC0-4F6C-BD1E-54CEDEB5E6B9}"/>
            </a:ext>
          </a:extLst>
        </xdr:cNvPr>
        <xdr:cNvSpPr/>
      </xdr:nvSpPr>
      <xdr:spPr>
        <a:xfrm>
          <a:off x="6873240" y="1051086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122047</xdr:rowOff>
    </xdr:from>
    <xdr:to>
      <xdr:col>36</xdr:col>
      <xdr:colOff>165100</xdr:colOff>
      <xdr:row>63</xdr:row>
      <xdr:rowOff>52197</xdr:rowOff>
    </xdr:to>
    <xdr:sp macro="" textlink="">
      <xdr:nvSpPr>
        <xdr:cNvPr id="240" name="フローチャート: 判断 239">
          <a:extLst>
            <a:ext uri="{FF2B5EF4-FFF2-40B4-BE49-F238E27FC236}">
              <a16:creationId xmlns:a16="http://schemas.microsoft.com/office/drawing/2014/main" id="{56F87335-E669-4336-91E7-286AA7375493}"/>
            </a:ext>
          </a:extLst>
        </xdr:cNvPr>
        <xdr:cNvSpPr/>
      </xdr:nvSpPr>
      <xdr:spPr>
        <a:xfrm>
          <a:off x="6098540" y="1051572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1EE533CE-E69C-4661-B5AF-87EFA57676C6}"/>
            </a:ext>
          </a:extLst>
        </xdr:cNvPr>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8C7E3870-4CA1-4BB8-B76B-131C7EF6A4CA}"/>
            </a:ext>
          </a:extLst>
        </xdr:cNvPr>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1EB4081D-C080-49D5-91EB-8A218B72B456}"/>
            </a:ext>
          </a:extLst>
        </xdr:cNvPr>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FD2022CB-D49E-4146-8A3D-920A0ACD7778}"/>
            </a:ext>
          </a:extLst>
        </xdr:cNvPr>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46CDC144-069D-47F2-9A2F-FFA7A19C75C2}"/>
            </a:ext>
          </a:extLst>
        </xdr:cNvPr>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94142</xdr:rowOff>
    </xdr:from>
    <xdr:to>
      <xdr:col>55</xdr:col>
      <xdr:colOff>50800</xdr:colOff>
      <xdr:row>64</xdr:row>
      <xdr:rowOff>24292</xdr:rowOff>
    </xdr:to>
    <xdr:sp macro="" textlink="">
      <xdr:nvSpPr>
        <xdr:cNvPr id="246" name="楕円 245">
          <a:extLst>
            <a:ext uri="{FF2B5EF4-FFF2-40B4-BE49-F238E27FC236}">
              <a16:creationId xmlns:a16="http://schemas.microsoft.com/office/drawing/2014/main" id="{454E89AD-A479-4451-A498-A24E9539BD1F}"/>
            </a:ext>
          </a:extLst>
        </xdr:cNvPr>
        <xdr:cNvSpPr/>
      </xdr:nvSpPr>
      <xdr:spPr>
        <a:xfrm>
          <a:off x="9192260" y="1065546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72569</xdr:rowOff>
    </xdr:from>
    <xdr:ext cx="599010" cy="259045"/>
    <xdr:sp macro="" textlink="">
      <xdr:nvSpPr>
        <xdr:cNvPr id="247" name="【橋りょう・トンネル】&#10;一人当たり有形固定資産（償却資産）額該当値テキスト">
          <a:extLst>
            <a:ext uri="{FF2B5EF4-FFF2-40B4-BE49-F238E27FC236}">
              <a16:creationId xmlns:a16="http://schemas.microsoft.com/office/drawing/2014/main" id="{1A2572C3-2AB5-4DBF-8911-5E3B450C8095}"/>
            </a:ext>
          </a:extLst>
        </xdr:cNvPr>
        <xdr:cNvSpPr txBox="1"/>
      </xdr:nvSpPr>
      <xdr:spPr>
        <a:xfrm>
          <a:off x="9258300" y="106338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94635</xdr:rowOff>
    </xdr:from>
    <xdr:to>
      <xdr:col>50</xdr:col>
      <xdr:colOff>165100</xdr:colOff>
      <xdr:row>64</xdr:row>
      <xdr:rowOff>24785</xdr:rowOff>
    </xdr:to>
    <xdr:sp macro="" textlink="">
      <xdr:nvSpPr>
        <xdr:cNvPr id="248" name="楕円 247">
          <a:extLst>
            <a:ext uri="{FF2B5EF4-FFF2-40B4-BE49-F238E27FC236}">
              <a16:creationId xmlns:a16="http://schemas.microsoft.com/office/drawing/2014/main" id="{FCA0F382-9F36-4306-B161-1DAA53BFA0AD}"/>
            </a:ext>
          </a:extLst>
        </xdr:cNvPr>
        <xdr:cNvSpPr/>
      </xdr:nvSpPr>
      <xdr:spPr>
        <a:xfrm>
          <a:off x="8445500" y="1065595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144942</xdr:rowOff>
    </xdr:from>
    <xdr:to>
      <xdr:col>55</xdr:col>
      <xdr:colOff>0</xdr:colOff>
      <xdr:row>63</xdr:row>
      <xdr:rowOff>145435</xdr:rowOff>
    </xdr:to>
    <xdr:cxnSp macro="">
      <xdr:nvCxnSpPr>
        <xdr:cNvPr id="249" name="直線コネクタ 248">
          <a:extLst>
            <a:ext uri="{FF2B5EF4-FFF2-40B4-BE49-F238E27FC236}">
              <a16:creationId xmlns:a16="http://schemas.microsoft.com/office/drawing/2014/main" id="{AAB17735-2187-4AFC-98AD-EFD20059E446}"/>
            </a:ext>
          </a:extLst>
        </xdr:cNvPr>
        <xdr:cNvCxnSpPr/>
      </xdr:nvCxnSpPr>
      <xdr:spPr>
        <a:xfrm flipV="1">
          <a:off x="8496300" y="10706262"/>
          <a:ext cx="723900" cy="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96324</xdr:rowOff>
    </xdr:from>
    <xdr:to>
      <xdr:col>46</xdr:col>
      <xdr:colOff>38100</xdr:colOff>
      <xdr:row>64</xdr:row>
      <xdr:rowOff>26474</xdr:rowOff>
    </xdr:to>
    <xdr:sp macro="" textlink="">
      <xdr:nvSpPr>
        <xdr:cNvPr id="250" name="楕円 249">
          <a:extLst>
            <a:ext uri="{FF2B5EF4-FFF2-40B4-BE49-F238E27FC236}">
              <a16:creationId xmlns:a16="http://schemas.microsoft.com/office/drawing/2014/main" id="{F551A700-EADD-478A-B066-F5EC1E558820}"/>
            </a:ext>
          </a:extLst>
        </xdr:cNvPr>
        <xdr:cNvSpPr/>
      </xdr:nvSpPr>
      <xdr:spPr>
        <a:xfrm>
          <a:off x="7670800" y="1065764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145435</xdr:rowOff>
    </xdr:from>
    <xdr:to>
      <xdr:col>50</xdr:col>
      <xdr:colOff>114300</xdr:colOff>
      <xdr:row>63</xdr:row>
      <xdr:rowOff>147124</xdr:rowOff>
    </xdr:to>
    <xdr:cxnSp macro="">
      <xdr:nvCxnSpPr>
        <xdr:cNvPr id="251" name="直線コネクタ 250">
          <a:extLst>
            <a:ext uri="{FF2B5EF4-FFF2-40B4-BE49-F238E27FC236}">
              <a16:creationId xmlns:a16="http://schemas.microsoft.com/office/drawing/2014/main" id="{ACD8F1F3-C8D7-4F8E-814E-DD76F9E8E2A1}"/>
            </a:ext>
          </a:extLst>
        </xdr:cNvPr>
        <xdr:cNvCxnSpPr/>
      </xdr:nvCxnSpPr>
      <xdr:spPr>
        <a:xfrm flipV="1">
          <a:off x="7713980" y="10706755"/>
          <a:ext cx="782320" cy="1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102168</xdr:rowOff>
    </xdr:from>
    <xdr:to>
      <xdr:col>41</xdr:col>
      <xdr:colOff>101600</xdr:colOff>
      <xdr:row>64</xdr:row>
      <xdr:rowOff>32318</xdr:rowOff>
    </xdr:to>
    <xdr:sp macro="" textlink="">
      <xdr:nvSpPr>
        <xdr:cNvPr id="252" name="楕円 251">
          <a:extLst>
            <a:ext uri="{FF2B5EF4-FFF2-40B4-BE49-F238E27FC236}">
              <a16:creationId xmlns:a16="http://schemas.microsoft.com/office/drawing/2014/main" id="{5B0E2CCE-92C9-4904-AFF1-4667B0B41383}"/>
            </a:ext>
          </a:extLst>
        </xdr:cNvPr>
        <xdr:cNvSpPr/>
      </xdr:nvSpPr>
      <xdr:spPr>
        <a:xfrm>
          <a:off x="6873240" y="1066348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147124</xdr:rowOff>
    </xdr:from>
    <xdr:to>
      <xdr:col>45</xdr:col>
      <xdr:colOff>177800</xdr:colOff>
      <xdr:row>63</xdr:row>
      <xdr:rowOff>152968</xdr:rowOff>
    </xdr:to>
    <xdr:cxnSp macro="">
      <xdr:nvCxnSpPr>
        <xdr:cNvPr id="253" name="直線コネクタ 252">
          <a:extLst>
            <a:ext uri="{FF2B5EF4-FFF2-40B4-BE49-F238E27FC236}">
              <a16:creationId xmlns:a16="http://schemas.microsoft.com/office/drawing/2014/main" id="{BFC1D7DE-975F-4313-BFD4-065251B9CD19}"/>
            </a:ext>
          </a:extLst>
        </xdr:cNvPr>
        <xdr:cNvCxnSpPr/>
      </xdr:nvCxnSpPr>
      <xdr:spPr>
        <a:xfrm flipV="1">
          <a:off x="6924040" y="10708444"/>
          <a:ext cx="789940" cy="5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107577</xdr:rowOff>
    </xdr:from>
    <xdr:to>
      <xdr:col>36</xdr:col>
      <xdr:colOff>165100</xdr:colOff>
      <xdr:row>64</xdr:row>
      <xdr:rowOff>37727</xdr:rowOff>
    </xdr:to>
    <xdr:sp macro="" textlink="">
      <xdr:nvSpPr>
        <xdr:cNvPr id="254" name="楕円 253">
          <a:extLst>
            <a:ext uri="{FF2B5EF4-FFF2-40B4-BE49-F238E27FC236}">
              <a16:creationId xmlns:a16="http://schemas.microsoft.com/office/drawing/2014/main" id="{2FEA3ED8-2CBC-4BD9-80E7-75359E0E2908}"/>
            </a:ext>
          </a:extLst>
        </xdr:cNvPr>
        <xdr:cNvSpPr/>
      </xdr:nvSpPr>
      <xdr:spPr>
        <a:xfrm>
          <a:off x="6098540" y="1066889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152968</xdr:rowOff>
    </xdr:from>
    <xdr:to>
      <xdr:col>41</xdr:col>
      <xdr:colOff>50800</xdr:colOff>
      <xdr:row>63</xdr:row>
      <xdr:rowOff>158377</xdr:rowOff>
    </xdr:to>
    <xdr:cxnSp macro="">
      <xdr:nvCxnSpPr>
        <xdr:cNvPr id="255" name="直線コネクタ 254">
          <a:extLst>
            <a:ext uri="{FF2B5EF4-FFF2-40B4-BE49-F238E27FC236}">
              <a16:creationId xmlns:a16="http://schemas.microsoft.com/office/drawing/2014/main" id="{01101729-C2F2-48D8-ABA3-34D8216195AB}"/>
            </a:ext>
          </a:extLst>
        </xdr:cNvPr>
        <xdr:cNvCxnSpPr/>
      </xdr:nvCxnSpPr>
      <xdr:spPr>
        <a:xfrm flipV="1">
          <a:off x="6149340" y="10714288"/>
          <a:ext cx="774700" cy="5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46199</xdr:rowOff>
    </xdr:from>
    <xdr:ext cx="599010" cy="259045"/>
    <xdr:sp macro="" textlink="">
      <xdr:nvSpPr>
        <xdr:cNvPr id="256" name="n_1aveValue【橋りょう・トンネル】&#10;一人当たり有形固定資産（償却資産）額">
          <a:extLst>
            <a:ext uri="{FF2B5EF4-FFF2-40B4-BE49-F238E27FC236}">
              <a16:creationId xmlns:a16="http://schemas.microsoft.com/office/drawing/2014/main" id="{E0F11964-8894-4617-BA98-B034674CEC16}"/>
            </a:ext>
          </a:extLst>
        </xdr:cNvPr>
        <xdr:cNvSpPr txBox="1"/>
      </xdr:nvSpPr>
      <xdr:spPr>
        <a:xfrm>
          <a:off x="8214575" y="102722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52695</xdr:rowOff>
    </xdr:from>
    <xdr:ext cx="599010" cy="259045"/>
    <xdr:sp macro="" textlink="">
      <xdr:nvSpPr>
        <xdr:cNvPr id="257" name="n_2aveValue【橋りょう・トンネル】&#10;一人当たり有形固定資産（償却資産）額">
          <a:extLst>
            <a:ext uri="{FF2B5EF4-FFF2-40B4-BE49-F238E27FC236}">
              <a16:creationId xmlns:a16="http://schemas.microsoft.com/office/drawing/2014/main" id="{A597B0B2-3858-4D70-8DCE-9953CE1B0CB1}"/>
            </a:ext>
          </a:extLst>
        </xdr:cNvPr>
        <xdr:cNvSpPr txBox="1"/>
      </xdr:nvSpPr>
      <xdr:spPr>
        <a:xfrm>
          <a:off x="7444955" y="102787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290,941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63860</xdr:rowOff>
    </xdr:from>
    <xdr:ext cx="599010" cy="259045"/>
    <xdr:sp macro="" textlink="">
      <xdr:nvSpPr>
        <xdr:cNvPr id="258" name="n_3aveValue【橋りょう・トンネル】&#10;一人当たり有形固定資産（償却資産）額">
          <a:extLst>
            <a:ext uri="{FF2B5EF4-FFF2-40B4-BE49-F238E27FC236}">
              <a16:creationId xmlns:a16="http://schemas.microsoft.com/office/drawing/2014/main" id="{206E694A-B72B-41A4-9B29-DFCFE41685EB}"/>
            </a:ext>
          </a:extLst>
        </xdr:cNvPr>
        <xdr:cNvSpPr txBox="1"/>
      </xdr:nvSpPr>
      <xdr:spPr>
        <a:xfrm>
          <a:off x="6670255" y="102899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68724</xdr:rowOff>
    </xdr:from>
    <xdr:ext cx="599010" cy="259045"/>
    <xdr:sp macro="" textlink="">
      <xdr:nvSpPr>
        <xdr:cNvPr id="259" name="n_4aveValue【橋りょう・トンネル】&#10;一人当たり有形固定資産（償却資産）額">
          <a:extLst>
            <a:ext uri="{FF2B5EF4-FFF2-40B4-BE49-F238E27FC236}">
              <a16:creationId xmlns:a16="http://schemas.microsoft.com/office/drawing/2014/main" id="{5621F7B9-B1F2-4C18-B9CA-B8B5F1CEEADD}"/>
            </a:ext>
          </a:extLst>
        </xdr:cNvPr>
        <xdr:cNvSpPr txBox="1"/>
      </xdr:nvSpPr>
      <xdr:spPr>
        <a:xfrm>
          <a:off x="5872695" y="102947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64</xdr:row>
      <xdr:rowOff>15912</xdr:rowOff>
    </xdr:from>
    <xdr:ext cx="599010" cy="259045"/>
    <xdr:sp macro="" textlink="">
      <xdr:nvSpPr>
        <xdr:cNvPr id="260" name="n_1mainValue【橋りょう・トンネル】&#10;一人当たり有形固定資産（償却資産）額">
          <a:extLst>
            <a:ext uri="{FF2B5EF4-FFF2-40B4-BE49-F238E27FC236}">
              <a16:creationId xmlns:a16="http://schemas.microsoft.com/office/drawing/2014/main" id="{9A3589F9-CA1E-4220-89D9-47DDFEDAE931}"/>
            </a:ext>
          </a:extLst>
        </xdr:cNvPr>
        <xdr:cNvSpPr txBox="1"/>
      </xdr:nvSpPr>
      <xdr:spPr>
        <a:xfrm>
          <a:off x="8214575" y="107448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64</xdr:row>
      <xdr:rowOff>17601</xdr:rowOff>
    </xdr:from>
    <xdr:ext cx="599010" cy="259045"/>
    <xdr:sp macro="" textlink="">
      <xdr:nvSpPr>
        <xdr:cNvPr id="261" name="n_2mainValue【橋りょう・トンネル】&#10;一人当たり有形固定資産（償却資産）額">
          <a:extLst>
            <a:ext uri="{FF2B5EF4-FFF2-40B4-BE49-F238E27FC236}">
              <a16:creationId xmlns:a16="http://schemas.microsoft.com/office/drawing/2014/main" id="{96372015-4F37-4EA1-A7A3-F15C6EF663CF}"/>
            </a:ext>
          </a:extLst>
        </xdr:cNvPr>
        <xdr:cNvSpPr txBox="1"/>
      </xdr:nvSpPr>
      <xdr:spPr>
        <a:xfrm>
          <a:off x="7444955" y="107465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64</xdr:row>
      <xdr:rowOff>23445</xdr:rowOff>
    </xdr:from>
    <xdr:ext cx="599010" cy="259045"/>
    <xdr:sp macro="" textlink="">
      <xdr:nvSpPr>
        <xdr:cNvPr id="262" name="n_3mainValue【橋りょう・トンネル】&#10;一人当たり有形固定資産（償却資産）額">
          <a:extLst>
            <a:ext uri="{FF2B5EF4-FFF2-40B4-BE49-F238E27FC236}">
              <a16:creationId xmlns:a16="http://schemas.microsoft.com/office/drawing/2014/main" id="{52BB0ED4-D430-4DE8-BB84-B81F9BCC37A0}"/>
            </a:ext>
          </a:extLst>
        </xdr:cNvPr>
        <xdr:cNvSpPr txBox="1"/>
      </xdr:nvSpPr>
      <xdr:spPr>
        <a:xfrm>
          <a:off x="6670255" y="107524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64</xdr:row>
      <xdr:rowOff>28854</xdr:rowOff>
    </xdr:from>
    <xdr:ext cx="599010" cy="259045"/>
    <xdr:sp macro="" textlink="">
      <xdr:nvSpPr>
        <xdr:cNvPr id="263" name="n_4mainValue【橋りょう・トンネル】&#10;一人当たり有形固定資産（償却資産）額">
          <a:extLst>
            <a:ext uri="{FF2B5EF4-FFF2-40B4-BE49-F238E27FC236}">
              <a16:creationId xmlns:a16="http://schemas.microsoft.com/office/drawing/2014/main" id="{16A59C23-6BE3-4FCD-8309-64E1E6DA5118}"/>
            </a:ext>
          </a:extLst>
        </xdr:cNvPr>
        <xdr:cNvSpPr txBox="1"/>
      </xdr:nvSpPr>
      <xdr:spPr>
        <a:xfrm>
          <a:off x="5872695" y="107578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a:extLst>
            <a:ext uri="{FF2B5EF4-FFF2-40B4-BE49-F238E27FC236}">
              <a16:creationId xmlns:a16="http://schemas.microsoft.com/office/drawing/2014/main" id="{5AC47D89-F02A-4185-8478-83BD9B43BB0B}"/>
            </a:ext>
          </a:extLst>
        </xdr:cNvPr>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a:extLst>
            <a:ext uri="{FF2B5EF4-FFF2-40B4-BE49-F238E27FC236}">
              <a16:creationId xmlns:a16="http://schemas.microsoft.com/office/drawing/2014/main" id="{E5A12955-53A7-4960-B452-8A74756BAC9D}"/>
            </a:ext>
          </a:extLst>
        </xdr:cNvPr>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a:extLst>
            <a:ext uri="{FF2B5EF4-FFF2-40B4-BE49-F238E27FC236}">
              <a16:creationId xmlns:a16="http://schemas.microsoft.com/office/drawing/2014/main" id="{7EDD720B-2C21-4892-8A3F-951CE5CD2835}"/>
            </a:ext>
          </a:extLst>
        </xdr:cNvPr>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a:extLst>
            <a:ext uri="{FF2B5EF4-FFF2-40B4-BE49-F238E27FC236}">
              <a16:creationId xmlns:a16="http://schemas.microsoft.com/office/drawing/2014/main" id="{C064E73A-61DA-4E82-A7F6-3927813448F6}"/>
            </a:ext>
          </a:extLst>
        </xdr:cNvPr>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a:extLst>
            <a:ext uri="{FF2B5EF4-FFF2-40B4-BE49-F238E27FC236}">
              <a16:creationId xmlns:a16="http://schemas.microsoft.com/office/drawing/2014/main" id="{B202CCC6-44F7-49C8-9406-B375FD2C2E54}"/>
            </a:ext>
          </a:extLst>
        </xdr:cNvPr>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a:extLst>
            <a:ext uri="{FF2B5EF4-FFF2-40B4-BE49-F238E27FC236}">
              <a16:creationId xmlns:a16="http://schemas.microsoft.com/office/drawing/2014/main" id="{8547C5BF-4B7F-46FF-BCCD-FBACEA5FB172}"/>
            </a:ext>
          </a:extLst>
        </xdr:cNvPr>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a:extLst>
            <a:ext uri="{FF2B5EF4-FFF2-40B4-BE49-F238E27FC236}">
              <a16:creationId xmlns:a16="http://schemas.microsoft.com/office/drawing/2014/main" id="{73FDCA96-3549-4EF1-B95B-3F1EDC54B29F}"/>
            </a:ext>
          </a:extLst>
        </xdr:cNvPr>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a:extLst>
            <a:ext uri="{FF2B5EF4-FFF2-40B4-BE49-F238E27FC236}">
              <a16:creationId xmlns:a16="http://schemas.microsoft.com/office/drawing/2014/main" id="{90A77FA3-4A76-4D55-A090-ACB3A05AB09A}"/>
            </a:ext>
          </a:extLst>
        </xdr:cNvPr>
        <xdr:cNvSpPr/>
      </xdr:nvSpPr>
      <xdr:spPr>
        <a:xfrm>
          <a:off x="67056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a:extLst>
            <a:ext uri="{FF2B5EF4-FFF2-40B4-BE49-F238E27FC236}">
              <a16:creationId xmlns:a16="http://schemas.microsoft.com/office/drawing/2014/main" id="{2F0BBF8C-46F1-4E27-9E3B-1575DC278D2A}"/>
            </a:ext>
          </a:extLst>
        </xdr:cNvPr>
        <xdr:cNvSpPr txBox="1"/>
      </xdr:nvSpPr>
      <xdr:spPr>
        <a:xfrm>
          <a:off x="65532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a:extLst>
            <a:ext uri="{FF2B5EF4-FFF2-40B4-BE49-F238E27FC236}">
              <a16:creationId xmlns:a16="http://schemas.microsoft.com/office/drawing/2014/main" id="{C2C680E1-5777-4240-941A-2F5DFFCF6465}"/>
            </a:ext>
          </a:extLst>
        </xdr:cNvPr>
        <xdr:cNvCxnSpPr/>
      </xdr:nvCxnSpPr>
      <xdr:spPr>
        <a:xfrm>
          <a:off x="67056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4" name="テキスト ボックス 273">
          <a:extLst>
            <a:ext uri="{FF2B5EF4-FFF2-40B4-BE49-F238E27FC236}">
              <a16:creationId xmlns:a16="http://schemas.microsoft.com/office/drawing/2014/main" id="{3790F832-5C08-4EEE-A382-65C656FB91BB}"/>
            </a:ext>
          </a:extLst>
        </xdr:cNvPr>
        <xdr:cNvSpPr txBox="1"/>
      </xdr:nvSpPr>
      <xdr:spPr>
        <a:xfrm>
          <a:off x="27196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5" name="直線コネクタ 274">
          <a:extLst>
            <a:ext uri="{FF2B5EF4-FFF2-40B4-BE49-F238E27FC236}">
              <a16:creationId xmlns:a16="http://schemas.microsoft.com/office/drawing/2014/main" id="{46791463-7C95-438A-B162-E1356A07759C}"/>
            </a:ext>
          </a:extLst>
        </xdr:cNvPr>
        <xdr:cNvCxnSpPr/>
      </xdr:nvCxnSpPr>
      <xdr:spPr>
        <a:xfrm>
          <a:off x="670560" y="145313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6" name="テキスト ボックス 275">
          <a:extLst>
            <a:ext uri="{FF2B5EF4-FFF2-40B4-BE49-F238E27FC236}">
              <a16:creationId xmlns:a16="http://schemas.microsoft.com/office/drawing/2014/main" id="{2D0BFBAD-46F9-4A1A-BAFA-54ED5C79A5E1}"/>
            </a:ext>
          </a:extLst>
        </xdr:cNvPr>
        <xdr:cNvSpPr txBox="1"/>
      </xdr:nvSpPr>
      <xdr:spPr>
        <a:xfrm>
          <a:off x="27196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7" name="直線コネクタ 276">
          <a:extLst>
            <a:ext uri="{FF2B5EF4-FFF2-40B4-BE49-F238E27FC236}">
              <a16:creationId xmlns:a16="http://schemas.microsoft.com/office/drawing/2014/main" id="{0EE74F4D-A00A-467E-B140-1220D5738CBA}"/>
            </a:ext>
          </a:extLst>
        </xdr:cNvPr>
        <xdr:cNvCxnSpPr/>
      </xdr:nvCxnSpPr>
      <xdr:spPr>
        <a:xfrm>
          <a:off x="670560" y="14157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8" name="テキスト ボックス 277">
          <a:extLst>
            <a:ext uri="{FF2B5EF4-FFF2-40B4-BE49-F238E27FC236}">
              <a16:creationId xmlns:a16="http://schemas.microsoft.com/office/drawing/2014/main" id="{D60216C4-0CB5-481C-9139-9971EF2A4FD2}"/>
            </a:ext>
          </a:extLst>
        </xdr:cNvPr>
        <xdr:cNvSpPr txBox="1"/>
      </xdr:nvSpPr>
      <xdr:spPr>
        <a:xfrm>
          <a:off x="336081" y="14019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9" name="直線コネクタ 278">
          <a:extLst>
            <a:ext uri="{FF2B5EF4-FFF2-40B4-BE49-F238E27FC236}">
              <a16:creationId xmlns:a16="http://schemas.microsoft.com/office/drawing/2014/main" id="{3953016A-3529-43D4-B1F7-B594F3AD7C0C}"/>
            </a:ext>
          </a:extLst>
        </xdr:cNvPr>
        <xdr:cNvCxnSpPr/>
      </xdr:nvCxnSpPr>
      <xdr:spPr>
        <a:xfrm>
          <a:off x="670560" y="137845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0" name="テキスト ボックス 279">
          <a:extLst>
            <a:ext uri="{FF2B5EF4-FFF2-40B4-BE49-F238E27FC236}">
              <a16:creationId xmlns:a16="http://schemas.microsoft.com/office/drawing/2014/main" id="{E5C5E6AE-C182-4E24-8A28-3136C5E2361E}"/>
            </a:ext>
          </a:extLst>
        </xdr:cNvPr>
        <xdr:cNvSpPr txBox="1"/>
      </xdr:nvSpPr>
      <xdr:spPr>
        <a:xfrm>
          <a:off x="336081" y="136461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1" name="直線コネクタ 280">
          <a:extLst>
            <a:ext uri="{FF2B5EF4-FFF2-40B4-BE49-F238E27FC236}">
              <a16:creationId xmlns:a16="http://schemas.microsoft.com/office/drawing/2014/main" id="{6362BA24-E1E2-4871-A262-4E36C8B6CA46}"/>
            </a:ext>
          </a:extLst>
        </xdr:cNvPr>
        <xdr:cNvCxnSpPr/>
      </xdr:nvCxnSpPr>
      <xdr:spPr>
        <a:xfrm>
          <a:off x="670560" y="13411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2" name="テキスト ボックス 281">
          <a:extLst>
            <a:ext uri="{FF2B5EF4-FFF2-40B4-BE49-F238E27FC236}">
              <a16:creationId xmlns:a16="http://schemas.microsoft.com/office/drawing/2014/main" id="{3972B6FB-4D5E-4805-ADA9-A3457A48C734}"/>
            </a:ext>
          </a:extLst>
        </xdr:cNvPr>
        <xdr:cNvSpPr txBox="1"/>
      </xdr:nvSpPr>
      <xdr:spPr>
        <a:xfrm>
          <a:off x="336081" y="13272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3" name="直線コネクタ 282">
          <a:extLst>
            <a:ext uri="{FF2B5EF4-FFF2-40B4-BE49-F238E27FC236}">
              <a16:creationId xmlns:a16="http://schemas.microsoft.com/office/drawing/2014/main" id="{8D474343-6DF5-41A8-822F-91C5DDE52072}"/>
            </a:ext>
          </a:extLst>
        </xdr:cNvPr>
        <xdr:cNvCxnSpPr/>
      </xdr:nvCxnSpPr>
      <xdr:spPr>
        <a:xfrm>
          <a:off x="670560" y="130416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4" name="テキスト ボックス 283">
          <a:extLst>
            <a:ext uri="{FF2B5EF4-FFF2-40B4-BE49-F238E27FC236}">
              <a16:creationId xmlns:a16="http://schemas.microsoft.com/office/drawing/2014/main" id="{8A88FA61-0752-4478-B425-00613467D0A0}"/>
            </a:ext>
          </a:extLst>
        </xdr:cNvPr>
        <xdr:cNvSpPr txBox="1"/>
      </xdr:nvSpPr>
      <xdr:spPr>
        <a:xfrm>
          <a:off x="336081" y="129032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a:extLst>
            <a:ext uri="{FF2B5EF4-FFF2-40B4-BE49-F238E27FC236}">
              <a16:creationId xmlns:a16="http://schemas.microsoft.com/office/drawing/2014/main" id="{FAC8E624-C9C1-4344-ABE5-162D73BB6FD4}"/>
            </a:ext>
          </a:extLst>
        </xdr:cNvPr>
        <xdr:cNvCxnSpPr/>
      </xdr:nvCxnSpPr>
      <xdr:spPr>
        <a:xfrm>
          <a:off x="67056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6" name="テキスト ボックス 285">
          <a:extLst>
            <a:ext uri="{FF2B5EF4-FFF2-40B4-BE49-F238E27FC236}">
              <a16:creationId xmlns:a16="http://schemas.microsoft.com/office/drawing/2014/main" id="{C0246605-469C-4E88-A7CD-EF1CBA65E862}"/>
            </a:ext>
          </a:extLst>
        </xdr:cNvPr>
        <xdr:cNvSpPr txBox="1"/>
      </xdr:nvSpPr>
      <xdr:spPr>
        <a:xfrm>
          <a:off x="377341" y="1252983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7" name="【公営住宅】&#10;有形固定資産減価償却率グラフ枠">
          <a:extLst>
            <a:ext uri="{FF2B5EF4-FFF2-40B4-BE49-F238E27FC236}">
              <a16:creationId xmlns:a16="http://schemas.microsoft.com/office/drawing/2014/main" id="{4F51B8C1-D65D-432F-8E64-8EC0FF5BD219}"/>
            </a:ext>
          </a:extLst>
        </xdr:cNvPr>
        <xdr:cNvSpPr/>
      </xdr:nvSpPr>
      <xdr:spPr>
        <a:xfrm>
          <a:off x="67056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169545</xdr:rowOff>
    </xdr:from>
    <xdr:to>
      <xdr:col>24</xdr:col>
      <xdr:colOff>62865</xdr:colOff>
      <xdr:row>86</xdr:row>
      <xdr:rowOff>114300</xdr:rowOff>
    </xdr:to>
    <xdr:cxnSp macro="">
      <xdr:nvCxnSpPr>
        <xdr:cNvPr id="288" name="直線コネクタ 287">
          <a:extLst>
            <a:ext uri="{FF2B5EF4-FFF2-40B4-BE49-F238E27FC236}">
              <a16:creationId xmlns:a16="http://schemas.microsoft.com/office/drawing/2014/main" id="{D8A18975-B931-4D2E-B8E3-EC77ABC58BC4}"/>
            </a:ext>
          </a:extLst>
        </xdr:cNvPr>
        <xdr:cNvCxnSpPr/>
      </xdr:nvCxnSpPr>
      <xdr:spPr>
        <a:xfrm flipV="1">
          <a:off x="4086225" y="13077825"/>
          <a:ext cx="0" cy="14535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89" name="【公営住宅】&#10;有形固定資産減価償却率最小値テキスト">
          <a:extLst>
            <a:ext uri="{FF2B5EF4-FFF2-40B4-BE49-F238E27FC236}">
              <a16:creationId xmlns:a16="http://schemas.microsoft.com/office/drawing/2014/main" id="{DDDD2F4C-A172-4A09-AB8C-CC672721CAE4}"/>
            </a:ext>
          </a:extLst>
        </xdr:cNvPr>
        <xdr:cNvSpPr txBox="1"/>
      </xdr:nvSpPr>
      <xdr:spPr>
        <a:xfrm>
          <a:off x="4124960" y="14535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90" name="直線コネクタ 289">
          <a:extLst>
            <a:ext uri="{FF2B5EF4-FFF2-40B4-BE49-F238E27FC236}">
              <a16:creationId xmlns:a16="http://schemas.microsoft.com/office/drawing/2014/main" id="{9AC79F23-B0F8-46AC-9BC1-937F11DF3DF3}"/>
            </a:ext>
          </a:extLst>
        </xdr:cNvPr>
        <xdr:cNvCxnSpPr/>
      </xdr:nvCxnSpPr>
      <xdr:spPr>
        <a:xfrm>
          <a:off x="4020820" y="145313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116222</xdr:rowOff>
    </xdr:from>
    <xdr:ext cx="405111" cy="259045"/>
    <xdr:sp macro="" textlink="">
      <xdr:nvSpPr>
        <xdr:cNvPr id="291" name="【公営住宅】&#10;有形固定資産減価償却率最大値テキスト">
          <a:extLst>
            <a:ext uri="{FF2B5EF4-FFF2-40B4-BE49-F238E27FC236}">
              <a16:creationId xmlns:a16="http://schemas.microsoft.com/office/drawing/2014/main" id="{3B4E6893-38E4-451E-A57B-8606F02277E6}"/>
            </a:ext>
          </a:extLst>
        </xdr:cNvPr>
        <xdr:cNvSpPr txBox="1"/>
      </xdr:nvSpPr>
      <xdr:spPr>
        <a:xfrm>
          <a:off x="4124960" y="12856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169545</xdr:rowOff>
    </xdr:from>
    <xdr:to>
      <xdr:col>24</xdr:col>
      <xdr:colOff>152400</xdr:colOff>
      <xdr:row>77</xdr:row>
      <xdr:rowOff>169545</xdr:rowOff>
    </xdr:to>
    <xdr:cxnSp macro="">
      <xdr:nvCxnSpPr>
        <xdr:cNvPr id="292" name="直線コネクタ 291">
          <a:extLst>
            <a:ext uri="{FF2B5EF4-FFF2-40B4-BE49-F238E27FC236}">
              <a16:creationId xmlns:a16="http://schemas.microsoft.com/office/drawing/2014/main" id="{B59BAC78-AC01-4E4C-8A34-B7B6F8C9A704}"/>
            </a:ext>
          </a:extLst>
        </xdr:cNvPr>
        <xdr:cNvCxnSpPr/>
      </xdr:nvCxnSpPr>
      <xdr:spPr>
        <a:xfrm>
          <a:off x="4020820" y="1307782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70502</xdr:rowOff>
    </xdr:from>
    <xdr:ext cx="405111" cy="259045"/>
    <xdr:sp macro="" textlink="">
      <xdr:nvSpPr>
        <xdr:cNvPr id="293" name="【公営住宅】&#10;有形固定資産減価償却率平均値テキスト">
          <a:extLst>
            <a:ext uri="{FF2B5EF4-FFF2-40B4-BE49-F238E27FC236}">
              <a16:creationId xmlns:a16="http://schemas.microsoft.com/office/drawing/2014/main" id="{F740B0D4-6366-4875-B46C-4BEFA8CC54B7}"/>
            </a:ext>
          </a:extLst>
        </xdr:cNvPr>
        <xdr:cNvSpPr txBox="1"/>
      </xdr:nvSpPr>
      <xdr:spPr>
        <a:xfrm>
          <a:off x="4124960" y="138169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92075</xdr:rowOff>
    </xdr:from>
    <xdr:to>
      <xdr:col>24</xdr:col>
      <xdr:colOff>114300</xdr:colOff>
      <xdr:row>83</xdr:row>
      <xdr:rowOff>22225</xdr:rowOff>
    </xdr:to>
    <xdr:sp macro="" textlink="">
      <xdr:nvSpPr>
        <xdr:cNvPr id="294" name="フローチャート: 判断 293">
          <a:extLst>
            <a:ext uri="{FF2B5EF4-FFF2-40B4-BE49-F238E27FC236}">
              <a16:creationId xmlns:a16="http://schemas.microsoft.com/office/drawing/2014/main" id="{18675E90-186A-4077-96FD-800D8B2759E7}"/>
            </a:ext>
          </a:extLst>
        </xdr:cNvPr>
        <xdr:cNvSpPr/>
      </xdr:nvSpPr>
      <xdr:spPr>
        <a:xfrm>
          <a:off x="4036060" y="1383855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61595</xdr:rowOff>
    </xdr:from>
    <xdr:to>
      <xdr:col>20</xdr:col>
      <xdr:colOff>38100</xdr:colOff>
      <xdr:row>82</xdr:row>
      <xdr:rowOff>163195</xdr:rowOff>
    </xdr:to>
    <xdr:sp macro="" textlink="">
      <xdr:nvSpPr>
        <xdr:cNvPr id="295" name="フローチャート: 判断 294">
          <a:extLst>
            <a:ext uri="{FF2B5EF4-FFF2-40B4-BE49-F238E27FC236}">
              <a16:creationId xmlns:a16="http://schemas.microsoft.com/office/drawing/2014/main" id="{0B115B9F-0547-415F-98E1-2425EAED70B4}"/>
            </a:ext>
          </a:extLst>
        </xdr:cNvPr>
        <xdr:cNvSpPr/>
      </xdr:nvSpPr>
      <xdr:spPr>
        <a:xfrm>
          <a:off x="3312160" y="1380807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69214</xdr:rowOff>
    </xdr:from>
    <xdr:to>
      <xdr:col>15</xdr:col>
      <xdr:colOff>101600</xdr:colOff>
      <xdr:row>82</xdr:row>
      <xdr:rowOff>170814</xdr:rowOff>
    </xdr:to>
    <xdr:sp macro="" textlink="">
      <xdr:nvSpPr>
        <xdr:cNvPr id="296" name="フローチャート: 判断 295">
          <a:extLst>
            <a:ext uri="{FF2B5EF4-FFF2-40B4-BE49-F238E27FC236}">
              <a16:creationId xmlns:a16="http://schemas.microsoft.com/office/drawing/2014/main" id="{EDAF4A57-EDB4-4C86-B8FE-B78616D81DFF}"/>
            </a:ext>
          </a:extLst>
        </xdr:cNvPr>
        <xdr:cNvSpPr/>
      </xdr:nvSpPr>
      <xdr:spPr>
        <a:xfrm>
          <a:off x="2514600" y="13815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65405</xdr:rowOff>
    </xdr:from>
    <xdr:to>
      <xdr:col>10</xdr:col>
      <xdr:colOff>165100</xdr:colOff>
      <xdr:row>82</xdr:row>
      <xdr:rowOff>167005</xdr:rowOff>
    </xdr:to>
    <xdr:sp macro="" textlink="">
      <xdr:nvSpPr>
        <xdr:cNvPr id="297" name="フローチャート: 判断 296">
          <a:extLst>
            <a:ext uri="{FF2B5EF4-FFF2-40B4-BE49-F238E27FC236}">
              <a16:creationId xmlns:a16="http://schemas.microsoft.com/office/drawing/2014/main" id="{AD1E47D5-DB82-4A4E-9874-F9E9B180939B}"/>
            </a:ext>
          </a:extLst>
        </xdr:cNvPr>
        <xdr:cNvSpPr/>
      </xdr:nvSpPr>
      <xdr:spPr>
        <a:xfrm>
          <a:off x="1739900" y="13811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34925</xdr:rowOff>
    </xdr:from>
    <xdr:to>
      <xdr:col>6</xdr:col>
      <xdr:colOff>38100</xdr:colOff>
      <xdr:row>82</xdr:row>
      <xdr:rowOff>136525</xdr:rowOff>
    </xdr:to>
    <xdr:sp macro="" textlink="">
      <xdr:nvSpPr>
        <xdr:cNvPr id="298" name="フローチャート: 判断 297">
          <a:extLst>
            <a:ext uri="{FF2B5EF4-FFF2-40B4-BE49-F238E27FC236}">
              <a16:creationId xmlns:a16="http://schemas.microsoft.com/office/drawing/2014/main" id="{F69F9CB8-FE9D-445F-9228-EE1672DCA3AB}"/>
            </a:ext>
          </a:extLst>
        </xdr:cNvPr>
        <xdr:cNvSpPr/>
      </xdr:nvSpPr>
      <xdr:spPr>
        <a:xfrm>
          <a:off x="965200" y="1378140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606360B6-CB46-4B35-86EB-067E7A51029A}"/>
            </a:ext>
          </a:extLst>
        </xdr:cNvPr>
        <xdr:cNvSpPr txBox="1"/>
      </xdr:nvSpPr>
      <xdr:spPr>
        <a:xfrm>
          <a:off x="39192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F16E8282-B7AD-4FBC-814B-229CFB710564}"/>
            </a:ext>
          </a:extLst>
        </xdr:cNvPr>
        <xdr:cNvSpPr txBox="1"/>
      </xdr:nvSpPr>
      <xdr:spPr>
        <a:xfrm>
          <a:off x="3187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ADD82B91-53DF-46F6-9CB2-7280541EEEAF}"/>
            </a:ext>
          </a:extLst>
        </xdr:cNvPr>
        <xdr:cNvSpPr txBox="1"/>
      </xdr:nvSpPr>
      <xdr:spPr>
        <a:xfrm>
          <a:off x="2397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C206088B-7DCA-46F1-BB6E-45229153F20A}"/>
            </a:ext>
          </a:extLst>
        </xdr:cNvPr>
        <xdr:cNvSpPr txBox="1"/>
      </xdr:nvSpPr>
      <xdr:spPr>
        <a:xfrm>
          <a:off x="16230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7385C9EC-89BD-4D87-AD06-00B1E26B4501}"/>
            </a:ext>
          </a:extLst>
        </xdr:cNvPr>
        <xdr:cNvSpPr txBox="1"/>
      </xdr:nvSpPr>
      <xdr:spPr>
        <a:xfrm>
          <a:off x="8407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82550</xdr:rowOff>
    </xdr:from>
    <xdr:to>
      <xdr:col>24</xdr:col>
      <xdr:colOff>114300</xdr:colOff>
      <xdr:row>81</xdr:row>
      <xdr:rowOff>12700</xdr:rowOff>
    </xdr:to>
    <xdr:sp macro="" textlink="">
      <xdr:nvSpPr>
        <xdr:cNvPr id="304" name="楕円 303">
          <a:extLst>
            <a:ext uri="{FF2B5EF4-FFF2-40B4-BE49-F238E27FC236}">
              <a16:creationId xmlns:a16="http://schemas.microsoft.com/office/drawing/2014/main" id="{55D6A7FE-021A-4B19-9B53-50DF0A7CA265}"/>
            </a:ext>
          </a:extLst>
        </xdr:cNvPr>
        <xdr:cNvSpPr/>
      </xdr:nvSpPr>
      <xdr:spPr>
        <a:xfrm>
          <a:off x="4036060" y="134937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105427</xdr:rowOff>
    </xdr:from>
    <xdr:ext cx="405111" cy="259045"/>
    <xdr:sp macro="" textlink="">
      <xdr:nvSpPr>
        <xdr:cNvPr id="305" name="【公営住宅】&#10;有形固定資産減価償却率該当値テキスト">
          <a:extLst>
            <a:ext uri="{FF2B5EF4-FFF2-40B4-BE49-F238E27FC236}">
              <a16:creationId xmlns:a16="http://schemas.microsoft.com/office/drawing/2014/main" id="{E1D63362-2705-4A34-BFB7-F3218EF830F6}"/>
            </a:ext>
          </a:extLst>
        </xdr:cNvPr>
        <xdr:cNvSpPr txBox="1"/>
      </xdr:nvSpPr>
      <xdr:spPr>
        <a:xfrm>
          <a:off x="4124960" y="13348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38736</xdr:rowOff>
    </xdr:from>
    <xdr:to>
      <xdr:col>20</xdr:col>
      <xdr:colOff>38100</xdr:colOff>
      <xdr:row>80</xdr:row>
      <xdr:rowOff>140336</xdr:rowOff>
    </xdr:to>
    <xdr:sp macro="" textlink="">
      <xdr:nvSpPr>
        <xdr:cNvPr id="306" name="楕円 305">
          <a:extLst>
            <a:ext uri="{FF2B5EF4-FFF2-40B4-BE49-F238E27FC236}">
              <a16:creationId xmlns:a16="http://schemas.microsoft.com/office/drawing/2014/main" id="{CFA54760-878C-4A42-8B20-FF17CCAFF8DC}"/>
            </a:ext>
          </a:extLst>
        </xdr:cNvPr>
        <xdr:cNvSpPr/>
      </xdr:nvSpPr>
      <xdr:spPr>
        <a:xfrm>
          <a:off x="3312160" y="13449936"/>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89536</xdr:rowOff>
    </xdr:from>
    <xdr:to>
      <xdr:col>24</xdr:col>
      <xdr:colOff>63500</xdr:colOff>
      <xdr:row>80</xdr:row>
      <xdr:rowOff>133350</xdr:rowOff>
    </xdr:to>
    <xdr:cxnSp macro="">
      <xdr:nvCxnSpPr>
        <xdr:cNvPr id="307" name="直線コネクタ 306">
          <a:extLst>
            <a:ext uri="{FF2B5EF4-FFF2-40B4-BE49-F238E27FC236}">
              <a16:creationId xmlns:a16="http://schemas.microsoft.com/office/drawing/2014/main" id="{02A5E7FD-253C-4426-9189-93162E79F902}"/>
            </a:ext>
          </a:extLst>
        </xdr:cNvPr>
        <xdr:cNvCxnSpPr/>
      </xdr:nvCxnSpPr>
      <xdr:spPr>
        <a:xfrm>
          <a:off x="3355340" y="13500736"/>
          <a:ext cx="731520" cy="43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79</xdr:row>
      <xdr:rowOff>166370</xdr:rowOff>
    </xdr:from>
    <xdr:to>
      <xdr:col>15</xdr:col>
      <xdr:colOff>101600</xdr:colOff>
      <xdr:row>80</xdr:row>
      <xdr:rowOff>96520</xdr:rowOff>
    </xdr:to>
    <xdr:sp macro="" textlink="">
      <xdr:nvSpPr>
        <xdr:cNvPr id="308" name="楕円 307">
          <a:extLst>
            <a:ext uri="{FF2B5EF4-FFF2-40B4-BE49-F238E27FC236}">
              <a16:creationId xmlns:a16="http://schemas.microsoft.com/office/drawing/2014/main" id="{96E31F3F-ADF0-4675-803E-82373DA3B610}"/>
            </a:ext>
          </a:extLst>
        </xdr:cNvPr>
        <xdr:cNvSpPr/>
      </xdr:nvSpPr>
      <xdr:spPr>
        <a:xfrm>
          <a:off x="2514600" y="134099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45720</xdr:rowOff>
    </xdr:from>
    <xdr:to>
      <xdr:col>19</xdr:col>
      <xdr:colOff>177800</xdr:colOff>
      <xdr:row>80</xdr:row>
      <xdr:rowOff>89536</xdr:rowOff>
    </xdr:to>
    <xdr:cxnSp macro="">
      <xdr:nvCxnSpPr>
        <xdr:cNvPr id="309" name="直線コネクタ 308">
          <a:extLst>
            <a:ext uri="{FF2B5EF4-FFF2-40B4-BE49-F238E27FC236}">
              <a16:creationId xmlns:a16="http://schemas.microsoft.com/office/drawing/2014/main" id="{0D3AC615-E2C2-4972-8BFE-7B4B38EF9237}"/>
            </a:ext>
          </a:extLst>
        </xdr:cNvPr>
        <xdr:cNvCxnSpPr/>
      </xdr:nvCxnSpPr>
      <xdr:spPr>
        <a:xfrm>
          <a:off x="2565400" y="13456920"/>
          <a:ext cx="789940" cy="43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79</xdr:row>
      <xdr:rowOff>120650</xdr:rowOff>
    </xdr:from>
    <xdr:to>
      <xdr:col>10</xdr:col>
      <xdr:colOff>165100</xdr:colOff>
      <xdr:row>80</xdr:row>
      <xdr:rowOff>50800</xdr:rowOff>
    </xdr:to>
    <xdr:sp macro="" textlink="">
      <xdr:nvSpPr>
        <xdr:cNvPr id="310" name="楕円 309">
          <a:extLst>
            <a:ext uri="{FF2B5EF4-FFF2-40B4-BE49-F238E27FC236}">
              <a16:creationId xmlns:a16="http://schemas.microsoft.com/office/drawing/2014/main" id="{F8ADF609-3759-4166-B99D-20F6D043538F}"/>
            </a:ext>
          </a:extLst>
        </xdr:cNvPr>
        <xdr:cNvSpPr/>
      </xdr:nvSpPr>
      <xdr:spPr>
        <a:xfrm>
          <a:off x="1739900" y="1336421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0</xdr:rowOff>
    </xdr:from>
    <xdr:to>
      <xdr:col>15</xdr:col>
      <xdr:colOff>50800</xdr:colOff>
      <xdr:row>80</xdr:row>
      <xdr:rowOff>45720</xdr:rowOff>
    </xdr:to>
    <xdr:cxnSp macro="">
      <xdr:nvCxnSpPr>
        <xdr:cNvPr id="311" name="直線コネクタ 310">
          <a:extLst>
            <a:ext uri="{FF2B5EF4-FFF2-40B4-BE49-F238E27FC236}">
              <a16:creationId xmlns:a16="http://schemas.microsoft.com/office/drawing/2014/main" id="{869C6CD0-7B94-4F72-9D6C-AEF814C704DB}"/>
            </a:ext>
          </a:extLst>
        </xdr:cNvPr>
        <xdr:cNvCxnSpPr/>
      </xdr:nvCxnSpPr>
      <xdr:spPr>
        <a:xfrm>
          <a:off x="1790700" y="13411200"/>
          <a:ext cx="7747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80</xdr:row>
      <xdr:rowOff>2539</xdr:rowOff>
    </xdr:from>
    <xdr:to>
      <xdr:col>6</xdr:col>
      <xdr:colOff>38100</xdr:colOff>
      <xdr:row>80</xdr:row>
      <xdr:rowOff>104139</xdr:rowOff>
    </xdr:to>
    <xdr:sp macro="" textlink="">
      <xdr:nvSpPr>
        <xdr:cNvPr id="312" name="楕円 311">
          <a:extLst>
            <a:ext uri="{FF2B5EF4-FFF2-40B4-BE49-F238E27FC236}">
              <a16:creationId xmlns:a16="http://schemas.microsoft.com/office/drawing/2014/main" id="{51AAF346-8C83-42D2-8B09-64C832D96219}"/>
            </a:ext>
          </a:extLst>
        </xdr:cNvPr>
        <xdr:cNvSpPr/>
      </xdr:nvSpPr>
      <xdr:spPr>
        <a:xfrm>
          <a:off x="965200" y="13413739"/>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80</xdr:row>
      <xdr:rowOff>0</xdr:rowOff>
    </xdr:from>
    <xdr:to>
      <xdr:col>10</xdr:col>
      <xdr:colOff>114300</xdr:colOff>
      <xdr:row>80</xdr:row>
      <xdr:rowOff>53339</xdr:rowOff>
    </xdr:to>
    <xdr:cxnSp macro="">
      <xdr:nvCxnSpPr>
        <xdr:cNvPr id="313" name="直線コネクタ 312">
          <a:extLst>
            <a:ext uri="{FF2B5EF4-FFF2-40B4-BE49-F238E27FC236}">
              <a16:creationId xmlns:a16="http://schemas.microsoft.com/office/drawing/2014/main" id="{A10350DA-5BE6-4FCD-8767-12B7E64F222C}"/>
            </a:ext>
          </a:extLst>
        </xdr:cNvPr>
        <xdr:cNvCxnSpPr/>
      </xdr:nvCxnSpPr>
      <xdr:spPr>
        <a:xfrm flipV="1">
          <a:off x="1008380" y="13411200"/>
          <a:ext cx="782320" cy="53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154322</xdr:rowOff>
    </xdr:from>
    <xdr:ext cx="405111" cy="259045"/>
    <xdr:sp macro="" textlink="">
      <xdr:nvSpPr>
        <xdr:cNvPr id="314" name="n_1aveValue【公営住宅】&#10;有形固定資産減価償却率">
          <a:extLst>
            <a:ext uri="{FF2B5EF4-FFF2-40B4-BE49-F238E27FC236}">
              <a16:creationId xmlns:a16="http://schemas.microsoft.com/office/drawing/2014/main" id="{1BEB8E7C-5EC5-45C1-91F2-BFBDEAAF54C6}"/>
            </a:ext>
          </a:extLst>
        </xdr:cNvPr>
        <xdr:cNvSpPr txBox="1"/>
      </xdr:nvSpPr>
      <xdr:spPr>
        <a:xfrm>
          <a:off x="3170564" y="13900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161941</xdr:rowOff>
    </xdr:from>
    <xdr:ext cx="405111" cy="259045"/>
    <xdr:sp macro="" textlink="">
      <xdr:nvSpPr>
        <xdr:cNvPr id="315" name="n_2aveValue【公営住宅】&#10;有形固定資産減価償却率">
          <a:extLst>
            <a:ext uri="{FF2B5EF4-FFF2-40B4-BE49-F238E27FC236}">
              <a16:creationId xmlns:a16="http://schemas.microsoft.com/office/drawing/2014/main" id="{8F1FB3DA-61ED-4F49-979B-77C3910591F2}"/>
            </a:ext>
          </a:extLst>
        </xdr:cNvPr>
        <xdr:cNvSpPr txBox="1"/>
      </xdr:nvSpPr>
      <xdr:spPr>
        <a:xfrm>
          <a:off x="2385704" y="139084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158132</xdr:rowOff>
    </xdr:from>
    <xdr:ext cx="405111" cy="259045"/>
    <xdr:sp macro="" textlink="">
      <xdr:nvSpPr>
        <xdr:cNvPr id="316" name="n_3aveValue【公営住宅】&#10;有形固定資産減価償却率">
          <a:extLst>
            <a:ext uri="{FF2B5EF4-FFF2-40B4-BE49-F238E27FC236}">
              <a16:creationId xmlns:a16="http://schemas.microsoft.com/office/drawing/2014/main" id="{6CE481C1-2F38-4864-839E-E5D5E1B40C38}"/>
            </a:ext>
          </a:extLst>
        </xdr:cNvPr>
        <xdr:cNvSpPr txBox="1"/>
      </xdr:nvSpPr>
      <xdr:spPr>
        <a:xfrm>
          <a:off x="1611004" y="13904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127652</xdr:rowOff>
    </xdr:from>
    <xdr:ext cx="405111" cy="259045"/>
    <xdr:sp macro="" textlink="">
      <xdr:nvSpPr>
        <xdr:cNvPr id="317" name="n_4aveValue【公営住宅】&#10;有形固定資産減価償却率">
          <a:extLst>
            <a:ext uri="{FF2B5EF4-FFF2-40B4-BE49-F238E27FC236}">
              <a16:creationId xmlns:a16="http://schemas.microsoft.com/office/drawing/2014/main" id="{A7E6B0B1-E660-41BA-B8D5-AA66144F2ED2}"/>
            </a:ext>
          </a:extLst>
        </xdr:cNvPr>
        <xdr:cNvSpPr txBox="1"/>
      </xdr:nvSpPr>
      <xdr:spPr>
        <a:xfrm>
          <a:off x="836304" y="13874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78</xdr:row>
      <xdr:rowOff>156863</xdr:rowOff>
    </xdr:from>
    <xdr:ext cx="405111" cy="259045"/>
    <xdr:sp macro="" textlink="">
      <xdr:nvSpPr>
        <xdr:cNvPr id="318" name="n_1mainValue【公営住宅】&#10;有形固定資産減価償却率">
          <a:extLst>
            <a:ext uri="{FF2B5EF4-FFF2-40B4-BE49-F238E27FC236}">
              <a16:creationId xmlns:a16="http://schemas.microsoft.com/office/drawing/2014/main" id="{25D77DE6-22D1-43A5-B6FD-9F97A948D893}"/>
            </a:ext>
          </a:extLst>
        </xdr:cNvPr>
        <xdr:cNvSpPr txBox="1"/>
      </xdr:nvSpPr>
      <xdr:spPr>
        <a:xfrm>
          <a:off x="3170564" y="132327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113047</xdr:rowOff>
    </xdr:from>
    <xdr:ext cx="405111" cy="259045"/>
    <xdr:sp macro="" textlink="">
      <xdr:nvSpPr>
        <xdr:cNvPr id="319" name="n_2mainValue【公営住宅】&#10;有形固定資産減価償却率">
          <a:extLst>
            <a:ext uri="{FF2B5EF4-FFF2-40B4-BE49-F238E27FC236}">
              <a16:creationId xmlns:a16="http://schemas.microsoft.com/office/drawing/2014/main" id="{177B1BAB-D646-4C5A-BCB0-386880F363F5}"/>
            </a:ext>
          </a:extLst>
        </xdr:cNvPr>
        <xdr:cNvSpPr txBox="1"/>
      </xdr:nvSpPr>
      <xdr:spPr>
        <a:xfrm>
          <a:off x="2385704" y="13188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67327</xdr:rowOff>
    </xdr:from>
    <xdr:ext cx="405111" cy="259045"/>
    <xdr:sp macro="" textlink="">
      <xdr:nvSpPr>
        <xdr:cNvPr id="320" name="n_3mainValue【公営住宅】&#10;有形固定資産減価償却率">
          <a:extLst>
            <a:ext uri="{FF2B5EF4-FFF2-40B4-BE49-F238E27FC236}">
              <a16:creationId xmlns:a16="http://schemas.microsoft.com/office/drawing/2014/main" id="{71EE8EE1-5F59-4CC3-8C40-94E9A9EAE28F}"/>
            </a:ext>
          </a:extLst>
        </xdr:cNvPr>
        <xdr:cNvSpPr txBox="1"/>
      </xdr:nvSpPr>
      <xdr:spPr>
        <a:xfrm>
          <a:off x="1611004" y="13143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78</xdr:row>
      <xdr:rowOff>120666</xdr:rowOff>
    </xdr:from>
    <xdr:ext cx="405111" cy="259045"/>
    <xdr:sp macro="" textlink="">
      <xdr:nvSpPr>
        <xdr:cNvPr id="321" name="n_4mainValue【公営住宅】&#10;有形固定資産減価償却率">
          <a:extLst>
            <a:ext uri="{FF2B5EF4-FFF2-40B4-BE49-F238E27FC236}">
              <a16:creationId xmlns:a16="http://schemas.microsoft.com/office/drawing/2014/main" id="{8AF4D2D3-46FE-4B6A-843B-7D2497074087}"/>
            </a:ext>
          </a:extLst>
        </xdr:cNvPr>
        <xdr:cNvSpPr txBox="1"/>
      </xdr:nvSpPr>
      <xdr:spPr>
        <a:xfrm>
          <a:off x="836304" y="131965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2" name="正方形/長方形 321">
          <a:extLst>
            <a:ext uri="{FF2B5EF4-FFF2-40B4-BE49-F238E27FC236}">
              <a16:creationId xmlns:a16="http://schemas.microsoft.com/office/drawing/2014/main" id="{62143AAA-01F4-488A-8FC0-97650160974B}"/>
            </a:ext>
          </a:extLst>
        </xdr:cNvPr>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3" name="正方形/長方形 322">
          <a:extLst>
            <a:ext uri="{FF2B5EF4-FFF2-40B4-BE49-F238E27FC236}">
              <a16:creationId xmlns:a16="http://schemas.microsoft.com/office/drawing/2014/main" id="{E3E1590D-FBD5-431C-A2CC-4F1143BE73F8}"/>
            </a:ext>
          </a:extLst>
        </xdr:cNvPr>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4" name="正方形/長方形 323">
          <a:extLst>
            <a:ext uri="{FF2B5EF4-FFF2-40B4-BE49-F238E27FC236}">
              <a16:creationId xmlns:a16="http://schemas.microsoft.com/office/drawing/2014/main" id="{84E3F67B-1711-461D-B615-70C0D5CF6BC4}"/>
            </a:ext>
          </a:extLst>
        </xdr:cNvPr>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5" name="正方形/長方形 324">
          <a:extLst>
            <a:ext uri="{FF2B5EF4-FFF2-40B4-BE49-F238E27FC236}">
              <a16:creationId xmlns:a16="http://schemas.microsoft.com/office/drawing/2014/main" id="{725DD4C7-3952-453C-8DA7-08208292CD89}"/>
            </a:ext>
          </a:extLst>
        </xdr:cNvPr>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6" name="正方形/長方形 325">
          <a:extLst>
            <a:ext uri="{FF2B5EF4-FFF2-40B4-BE49-F238E27FC236}">
              <a16:creationId xmlns:a16="http://schemas.microsoft.com/office/drawing/2014/main" id="{708438E4-2567-4BF9-BD63-104BC60F569F}"/>
            </a:ext>
          </a:extLst>
        </xdr:cNvPr>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7" name="正方形/長方形 326">
          <a:extLst>
            <a:ext uri="{FF2B5EF4-FFF2-40B4-BE49-F238E27FC236}">
              <a16:creationId xmlns:a16="http://schemas.microsoft.com/office/drawing/2014/main" id="{2E512312-9D69-4774-974A-CEF7F0118F5C}"/>
            </a:ext>
          </a:extLst>
        </xdr:cNvPr>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8" name="正方形/長方形 327">
          <a:extLst>
            <a:ext uri="{FF2B5EF4-FFF2-40B4-BE49-F238E27FC236}">
              <a16:creationId xmlns:a16="http://schemas.microsoft.com/office/drawing/2014/main" id="{148F50FE-CA55-4AB9-BF63-AD50E2817E00}"/>
            </a:ext>
          </a:extLst>
        </xdr:cNvPr>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9" name="正方形/長方形 328">
          <a:extLst>
            <a:ext uri="{FF2B5EF4-FFF2-40B4-BE49-F238E27FC236}">
              <a16:creationId xmlns:a16="http://schemas.microsoft.com/office/drawing/2014/main" id="{80E885A9-44A7-4EDB-90DD-709F370BC3D6}"/>
            </a:ext>
          </a:extLst>
        </xdr:cNvPr>
        <xdr:cNvSpPr/>
      </xdr:nvSpPr>
      <xdr:spPr>
        <a:xfrm>
          <a:off x="582676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0" name="テキスト ボックス 329">
          <a:extLst>
            <a:ext uri="{FF2B5EF4-FFF2-40B4-BE49-F238E27FC236}">
              <a16:creationId xmlns:a16="http://schemas.microsoft.com/office/drawing/2014/main" id="{081E82E1-41C6-4F0E-A1C6-0B2C89014AD9}"/>
            </a:ext>
          </a:extLst>
        </xdr:cNvPr>
        <xdr:cNvSpPr txBox="1"/>
      </xdr:nvSpPr>
      <xdr:spPr>
        <a:xfrm>
          <a:off x="578866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1" name="直線コネクタ 330">
          <a:extLst>
            <a:ext uri="{FF2B5EF4-FFF2-40B4-BE49-F238E27FC236}">
              <a16:creationId xmlns:a16="http://schemas.microsoft.com/office/drawing/2014/main" id="{8E320A98-2774-4F7E-9B65-C9F9383A267B}"/>
            </a:ext>
          </a:extLst>
        </xdr:cNvPr>
        <xdr:cNvCxnSpPr/>
      </xdr:nvCxnSpPr>
      <xdr:spPr>
        <a:xfrm>
          <a:off x="5826760" y="14904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2" name="直線コネクタ 331">
          <a:extLst>
            <a:ext uri="{FF2B5EF4-FFF2-40B4-BE49-F238E27FC236}">
              <a16:creationId xmlns:a16="http://schemas.microsoft.com/office/drawing/2014/main" id="{84A1FFF1-0A14-4FF1-9BC8-2F82354B913F}"/>
            </a:ext>
          </a:extLst>
        </xdr:cNvPr>
        <xdr:cNvCxnSpPr/>
      </xdr:nvCxnSpPr>
      <xdr:spPr>
        <a:xfrm>
          <a:off x="5826760" y="145313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3" name="テキスト ボックス 332">
          <a:extLst>
            <a:ext uri="{FF2B5EF4-FFF2-40B4-BE49-F238E27FC236}">
              <a16:creationId xmlns:a16="http://schemas.microsoft.com/office/drawing/2014/main" id="{BBCCD33A-F4FE-4466-AB6C-B6ADBCD1CF56}"/>
            </a:ext>
          </a:extLst>
        </xdr:cNvPr>
        <xdr:cNvSpPr txBox="1"/>
      </xdr:nvSpPr>
      <xdr:spPr>
        <a:xfrm>
          <a:off x="540530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4" name="直線コネクタ 333">
          <a:extLst>
            <a:ext uri="{FF2B5EF4-FFF2-40B4-BE49-F238E27FC236}">
              <a16:creationId xmlns:a16="http://schemas.microsoft.com/office/drawing/2014/main" id="{88707E6B-5601-47DE-BC34-19586C9EF4F1}"/>
            </a:ext>
          </a:extLst>
        </xdr:cNvPr>
        <xdr:cNvCxnSpPr/>
      </xdr:nvCxnSpPr>
      <xdr:spPr>
        <a:xfrm>
          <a:off x="5826760" y="141579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5" name="テキスト ボックス 334">
          <a:extLst>
            <a:ext uri="{FF2B5EF4-FFF2-40B4-BE49-F238E27FC236}">
              <a16:creationId xmlns:a16="http://schemas.microsoft.com/office/drawing/2014/main" id="{A5BCE77B-A6ED-445B-818A-142031577023}"/>
            </a:ext>
          </a:extLst>
        </xdr:cNvPr>
        <xdr:cNvSpPr txBox="1"/>
      </xdr:nvSpPr>
      <xdr:spPr>
        <a:xfrm>
          <a:off x="5405301" y="14019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6" name="直線コネクタ 335">
          <a:extLst>
            <a:ext uri="{FF2B5EF4-FFF2-40B4-BE49-F238E27FC236}">
              <a16:creationId xmlns:a16="http://schemas.microsoft.com/office/drawing/2014/main" id="{5A42DA19-384F-4731-8256-F5F7B909BBAB}"/>
            </a:ext>
          </a:extLst>
        </xdr:cNvPr>
        <xdr:cNvCxnSpPr/>
      </xdr:nvCxnSpPr>
      <xdr:spPr>
        <a:xfrm>
          <a:off x="5826760" y="137845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7" name="テキスト ボックス 336">
          <a:extLst>
            <a:ext uri="{FF2B5EF4-FFF2-40B4-BE49-F238E27FC236}">
              <a16:creationId xmlns:a16="http://schemas.microsoft.com/office/drawing/2014/main" id="{0428F73E-AB60-4508-BBC1-AF300D10B58D}"/>
            </a:ext>
          </a:extLst>
        </xdr:cNvPr>
        <xdr:cNvSpPr txBox="1"/>
      </xdr:nvSpPr>
      <xdr:spPr>
        <a:xfrm>
          <a:off x="5405301" y="136461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8" name="直線コネクタ 337">
          <a:extLst>
            <a:ext uri="{FF2B5EF4-FFF2-40B4-BE49-F238E27FC236}">
              <a16:creationId xmlns:a16="http://schemas.microsoft.com/office/drawing/2014/main" id="{B06AE4C0-A0BA-45F7-83E0-1456B3E89F12}"/>
            </a:ext>
          </a:extLst>
        </xdr:cNvPr>
        <xdr:cNvCxnSpPr/>
      </xdr:nvCxnSpPr>
      <xdr:spPr>
        <a:xfrm>
          <a:off x="5826760" y="134112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9" name="テキスト ボックス 338">
          <a:extLst>
            <a:ext uri="{FF2B5EF4-FFF2-40B4-BE49-F238E27FC236}">
              <a16:creationId xmlns:a16="http://schemas.microsoft.com/office/drawing/2014/main" id="{079263B6-B385-4350-8E55-7A6DB5B894B6}"/>
            </a:ext>
          </a:extLst>
        </xdr:cNvPr>
        <xdr:cNvSpPr txBox="1"/>
      </xdr:nvSpPr>
      <xdr:spPr>
        <a:xfrm>
          <a:off x="5405301" y="13272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0" name="直線コネクタ 339">
          <a:extLst>
            <a:ext uri="{FF2B5EF4-FFF2-40B4-BE49-F238E27FC236}">
              <a16:creationId xmlns:a16="http://schemas.microsoft.com/office/drawing/2014/main" id="{0D1430CE-0F55-466C-BF05-B59CCA07ED4A}"/>
            </a:ext>
          </a:extLst>
        </xdr:cNvPr>
        <xdr:cNvCxnSpPr/>
      </xdr:nvCxnSpPr>
      <xdr:spPr>
        <a:xfrm>
          <a:off x="5826760" y="130416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1" name="テキスト ボックス 340">
          <a:extLst>
            <a:ext uri="{FF2B5EF4-FFF2-40B4-BE49-F238E27FC236}">
              <a16:creationId xmlns:a16="http://schemas.microsoft.com/office/drawing/2014/main" id="{FE3CA5F9-B43F-4543-8E51-D50385789CA5}"/>
            </a:ext>
          </a:extLst>
        </xdr:cNvPr>
        <xdr:cNvSpPr txBox="1"/>
      </xdr:nvSpPr>
      <xdr:spPr>
        <a:xfrm>
          <a:off x="5405301" y="129032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2" name="直線コネクタ 341">
          <a:extLst>
            <a:ext uri="{FF2B5EF4-FFF2-40B4-BE49-F238E27FC236}">
              <a16:creationId xmlns:a16="http://schemas.microsoft.com/office/drawing/2014/main" id="{1971DE66-743C-4A20-8589-A329230A259A}"/>
            </a:ext>
          </a:extLst>
        </xdr:cNvPr>
        <xdr:cNvCxnSpPr/>
      </xdr:nvCxnSpPr>
      <xdr:spPr>
        <a:xfrm>
          <a:off x="5826760" y="126682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3" name="テキスト ボックス 342">
          <a:extLst>
            <a:ext uri="{FF2B5EF4-FFF2-40B4-BE49-F238E27FC236}">
              <a16:creationId xmlns:a16="http://schemas.microsoft.com/office/drawing/2014/main" id="{5ADBEF84-B747-4B75-9CFF-236E3967DA9F}"/>
            </a:ext>
          </a:extLst>
        </xdr:cNvPr>
        <xdr:cNvSpPr txBox="1"/>
      </xdr:nvSpPr>
      <xdr:spPr>
        <a:xfrm>
          <a:off x="5364041" y="1252983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4" name="【公営住宅】&#10;一人当たり面積グラフ枠">
          <a:extLst>
            <a:ext uri="{FF2B5EF4-FFF2-40B4-BE49-F238E27FC236}">
              <a16:creationId xmlns:a16="http://schemas.microsoft.com/office/drawing/2014/main" id="{079D1DF4-EB1F-472F-8D81-DD167E0DE6B8}"/>
            </a:ext>
          </a:extLst>
        </xdr:cNvPr>
        <xdr:cNvSpPr/>
      </xdr:nvSpPr>
      <xdr:spPr>
        <a:xfrm>
          <a:off x="582676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113728</xdr:rowOff>
    </xdr:from>
    <xdr:to>
      <xdr:col>54</xdr:col>
      <xdr:colOff>189865</xdr:colOff>
      <xdr:row>86</xdr:row>
      <xdr:rowOff>111443</xdr:rowOff>
    </xdr:to>
    <xdr:cxnSp macro="">
      <xdr:nvCxnSpPr>
        <xdr:cNvPr id="345" name="直線コネクタ 344">
          <a:extLst>
            <a:ext uri="{FF2B5EF4-FFF2-40B4-BE49-F238E27FC236}">
              <a16:creationId xmlns:a16="http://schemas.microsoft.com/office/drawing/2014/main" id="{EA4C910A-819A-4110-9BAD-EC3C74885D1D}"/>
            </a:ext>
          </a:extLst>
        </xdr:cNvPr>
        <xdr:cNvCxnSpPr/>
      </xdr:nvCxnSpPr>
      <xdr:spPr>
        <a:xfrm flipV="1">
          <a:off x="9219565" y="13189648"/>
          <a:ext cx="0" cy="13388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115270</xdr:rowOff>
    </xdr:from>
    <xdr:ext cx="469744" cy="259045"/>
    <xdr:sp macro="" textlink="">
      <xdr:nvSpPr>
        <xdr:cNvPr id="346" name="【公営住宅】&#10;一人当たり面積最小値テキスト">
          <a:extLst>
            <a:ext uri="{FF2B5EF4-FFF2-40B4-BE49-F238E27FC236}">
              <a16:creationId xmlns:a16="http://schemas.microsoft.com/office/drawing/2014/main" id="{1DCF6DF0-2C77-4534-920A-2EED1C06185A}"/>
            </a:ext>
          </a:extLst>
        </xdr:cNvPr>
        <xdr:cNvSpPr txBox="1"/>
      </xdr:nvSpPr>
      <xdr:spPr>
        <a:xfrm>
          <a:off x="9258300" y="14532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111443</xdr:rowOff>
    </xdr:from>
    <xdr:to>
      <xdr:col>55</xdr:col>
      <xdr:colOff>88900</xdr:colOff>
      <xdr:row>86</xdr:row>
      <xdr:rowOff>111443</xdr:rowOff>
    </xdr:to>
    <xdr:cxnSp macro="">
      <xdr:nvCxnSpPr>
        <xdr:cNvPr id="347" name="直線コネクタ 346">
          <a:extLst>
            <a:ext uri="{FF2B5EF4-FFF2-40B4-BE49-F238E27FC236}">
              <a16:creationId xmlns:a16="http://schemas.microsoft.com/office/drawing/2014/main" id="{7FA99655-78E2-4CF0-AD6D-3CABE071A0D6}"/>
            </a:ext>
          </a:extLst>
        </xdr:cNvPr>
        <xdr:cNvCxnSpPr/>
      </xdr:nvCxnSpPr>
      <xdr:spPr>
        <a:xfrm>
          <a:off x="9154160" y="1452848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60405</xdr:rowOff>
    </xdr:from>
    <xdr:ext cx="469744" cy="259045"/>
    <xdr:sp macro="" textlink="">
      <xdr:nvSpPr>
        <xdr:cNvPr id="348" name="【公営住宅】&#10;一人当たり面積最大値テキスト">
          <a:extLst>
            <a:ext uri="{FF2B5EF4-FFF2-40B4-BE49-F238E27FC236}">
              <a16:creationId xmlns:a16="http://schemas.microsoft.com/office/drawing/2014/main" id="{71A24BB4-F2C4-4772-956F-0731C72E65E7}"/>
            </a:ext>
          </a:extLst>
        </xdr:cNvPr>
        <xdr:cNvSpPr txBox="1"/>
      </xdr:nvSpPr>
      <xdr:spPr>
        <a:xfrm>
          <a:off x="9258300" y="12968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113728</xdr:rowOff>
    </xdr:from>
    <xdr:to>
      <xdr:col>55</xdr:col>
      <xdr:colOff>88900</xdr:colOff>
      <xdr:row>78</xdr:row>
      <xdr:rowOff>113728</xdr:rowOff>
    </xdr:to>
    <xdr:cxnSp macro="">
      <xdr:nvCxnSpPr>
        <xdr:cNvPr id="349" name="直線コネクタ 348">
          <a:extLst>
            <a:ext uri="{FF2B5EF4-FFF2-40B4-BE49-F238E27FC236}">
              <a16:creationId xmlns:a16="http://schemas.microsoft.com/office/drawing/2014/main" id="{D9E6996F-18F0-46A6-B867-EF4E10839D0C}"/>
            </a:ext>
          </a:extLst>
        </xdr:cNvPr>
        <xdr:cNvCxnSpPr/>
      </xdr:nvCxnSpPr>
      <xdr:spPr>
        <a:xfrm>
          <a:off x="9154160" y="1318964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123271</xdr:rowOff>
    </xdr:from>
    <xdr:ext cx="469744" cy="259045"/>
    <xdr:sp macro="" textlink="">
      <xdr:nvSpPr>
        <xdr:cNvPr id="350" name="【公営住宅】&#10;一人当たり面積平均値テキスト">
          <a:extLst>
            <a:ext uri="{FF2B5EF4-FFF2-40B4-BE49-F238E27FC236}">
              <a16:creationId xmlns:a16="http://schemas.microsoft.com/office/drawing/2014/main" id="{50714843-D91D-46E4-8C54-5EB6D679C4B0}"/>
            </a:ext>
          </a:extLst>
        </xdr:cNvPr>
        <xdr:cNvSpPr txBox="1"/>
      </xdr:nvSpPr>
      <xdr:spPr>
        <a:xfrm>
          <a:off x="9258300" y="142050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144844</xdr:rowOff>
    </xdr:from>
    <xdr:to>
      <xdr:col>55</xdr:col>
      <xdr:colOff>50800</xdr:colOff>
      <xdr:row>85</xdr:row>
      <xdr:rowOff>74994</xdr:rowOff>
    </xdr:to>
    <xdr:sp macro="" textlink="">
      <xdr:nvSpPr>
        <xdr:cNvPr id="351" name="フローチャート: 判断 350">
          <a:extLst>
            <a:ext uri="{FF2B5EF4-FFF2-40B4-BE49-F238E27FC236}">
              <a16:creationId xmlns:a16="http://schemas.microsoft.com/office/drawing/2014/main" id="{26101288-4160-4877-BA59-10348373B905}"/>
            </a:ext>
          </a:extLst>
        </xdr:cNvPr>
        <xdr:cNvSpPr/>
      </xdr:nvSpPr>
      <xdr:spPr>
        <a:xfrm>
          <a:off x="9192260" y="1422660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140843</xdr:rowOff>
    </xdr:from>
    <xdr:to>
      <xdr:col>50</xdr:col>
      <xdr:colOff>165100</xdr:colOff>
      <xdr:row>85</xdr:row>
      <xdr:rowOff>70993</xdr:rowOff>
    </xdr:to>
    <xdr:sp macro="" textlink="">
      <xdr:nvSpPr>
        <xdr:cNvPr id="352" name="フローチャート: 判断 351">
          <a:extLst>
            <a:ext uri="{FF2B5EF4-FFF2-40B4-BE49-F238E27FC236}">
              <a16:creationId xmlns:a16="http://schemas.microsoft.com/office/drawing/2014/main" id="{DEC11AD6-7215-433D-AF41-FD179724658E}"/>
            </a:ext>
          </a:extLst>
        </xdr:cNvPr>
        <xdr:cNvSpPr/>
      </xdr:nvSpPr>
      <xdr:spPr>
        <a:xfrm>
          <a:off x="8445500" y="1422260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132462</xdr:rowOff>
    </xdr:from>
    <xdr:to>
      <xdr:col>46</xdr:col>
      <xdr:colOff>38100</xdr:colOff>
      <xdr:row>85</xdr:row>
      <xdr:rowOff>62612</xdr:rowOff>
    </xdr:to>
    <xdr:sp macro="" textlink="">
      <xdr:nvSpPr>
        <xdr:cNvPr id="353" name="フローチャート: 判断 352">
          <a:extLst>
            <a:ext uri="{FF2B5EF4-FFF2-40B4-BE49-F238E27FC236}">
              <a16:creationId xmlns:a16="http://schemas.microsoft.com/office/drawing/2014/main" id="{2C457329-7823-4A0B-8A1E-89930451EAEB}"/>
            </a:ext>
          </a:extLst>
        </xdr:cNvPr>
        <xdr:cNvSpPr/>
      </xdr:nvSpPr>
      <xdr:spPr>
        <a:xfrm>
          <a:off x="7670800" y="1421422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125413</xdr:rowOff>
    </xdr:from>
    <xdr:to>
      <xdr:col>41</xdr:col>
      <xdr:colOff>101600</xdr:colOff>
      <xdr:row>85</xdr:row>
      <xdr:rowOff>55563</xdr:rowOff>
    </xdr:to>
    <xdr:sp macro="" textlink="">
      <xdr:nvSpPr>
        <xdr:cNvPr id="354" name="フローチャート: 判断 353">
          <a:extLst>
            <a:ext uri="{FF2B5EF4-FFF2-40B4-BE49-F238E27FC236}">
              <a16:creationId xmlns:a16="http://schemas.microsoft.com/office/drawing/2014/main" id="{5FBE21AF-C7D9-4246-B62D-2995BC01C559}"/>
            </a:ext>
          </a:extLst>
        </xdr:cNvPr>
        <xdr:cNvSpPr/>
      </xdr:nvSpPr>
      <xdr:spPr>
        <a:xfrm>
          <a:off x="6873240" y="1420717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137224</xdr:rowOff>
    </xdr:from>
    <xdr:to>
      <xdr:col>36</xdr:col>
      <xdr:colOff>165100</xdr:colOff>
      <xdr:row>85</xdr:row>
      <xdr:rowOff>67374</xdr:rowOff>
    </xdr:to>
    <xdr:sp macro="" textlink="">
      <xdr:nvSpPr>
        <xdr:cNvPr id="355" name="フローチャート: 判断 354">
          <a:extLst>
            <a:ext uri="{FF2B5EF4-FFF2-40B4-BE49-F238E27FC236}">
              <a16:creationId xmlns:a16="http://schemas.microsoft.com/office/drawing/2014/main" id="{FC2C46E7-DD62-442B-A507-F5400F2A4F30}"/>
            </a:ext>
          </a:extLst>
        </xdr:cNvPr>
        <xdr:cNvSpPr/>
      </xdr:nvSpPr>
      <xdr:spPr>
        <a:xfrm>
          <a:off x="6098540" y="1421898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E2159A5F-D961-4437-95B6-17D6ACC4155D}"/>
            </a:ext>
          </a:extLst>
        </xdr:cNvPr>
        <xdr:cNvSpPr txBox="1"/>
      </xdr:nvSpPr>
      <xdr:spPr>
        <a:xfrm>
          <a:off x="90525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94DE3A41-3D4E-411A-AAF9-A6518F379B87}"/>
            </a:ext>
          </a:extLst>
        </xdr:cNvPr>
        <xdr:cNvSpPr txBox="1"/>
      </xdr:nvSpPr>
      <xdr:spPr>
        <a:xfrm>
          <a:off x="83286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15407DCC-6622-4CAC-AE51-4E4B3088AB88}"/>
            </a:ext>
          </a:extLst>
        </xdr:cNvPr>
        <xdr:cNvSpPr txBox="1"/>
      </xdr:nvSpPr>
      <xdr:spPr>
        <a:xfrm>
          <a:off x="75463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019133AE-0B16-4C20-9BCC-017D09D1F669}"/>
            </a:ext>
          </a:extLst>
        </xdr:cNvPr>
        <xdr:cNvSpPr txBox="1"/>
      </xdr:nvSpPr>
      <xdr:spPr>
        <a:xfrm>
          <a:off x="67564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40968E48-350D-476B-9481-9A427E8EC40E}"/>
            </a:ext>
          </a:extLst>
        </xdr:cNvPr>
        <xdr:cNvSpPr txBox="1"/>
      </xdr:nvSpPr>
      <xdr:spPr>
        <a:xfrm>
          <a:off x="5981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124840</xdr:rowOff>
    </xdr:from>
    <xdr:to>
      <xdr:col>55</xdr:col>
      <xdr:colOff>50800</xdr:colOff>
      <xdr:row>85</xdr:row>
      <xdr:rowOff>54990</xdr:rowOff>
    </xdr:to>
    <xdr:sp macro="" textlink="">
      <xdr:nvSpPr>
        <xdr:cNvPr id="361" name="楕円 360">
          <a:extLst>
            <a:ext uri="{FF2B5EF4-FFF2-40B4-BE49-F238E27FC236}">
              <a16:creationId xmlns:a16="http://schemas.microsoft.com/office/drawing/2014/main" id="{A7898D0C-7BA7-4F30-A67B-A0118266AB70}"/>
            </a:ext>
          </a:extLst>
        </xdr:cNvPr>
        <xdr:cNvSpPr/>
      </xdr:nvSpPr>
      <xdr:spPr>
        <a:xfrm>
          <a:off x="9192260" y="1420660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147717</xdr:rowOff>
    </xdr:from>
    <xdr:ext cx="469744" cy="259045"/>
    <xdr:sp macro="" textlink="">
      <xdr:nvSpPr>
        <xdr:cNvPr id="362" name="【公営住宅】&#10;一人当たり面積該当値テキスト">
          <a:extLst>
            <a:ext uri="{FF2B5EF4-FFF2-40B4-BE49-F238E27FC236}">
              <a16:creationId xmlns:a16="http://schemas.microsoft.com/office/drawing/2014/main" id="{85F165D9-612D-4B9D-9023-31CC6FBBDA0D}"/>
            </a:ext>
          </a:extLst>
        </xdr:cNvPr>
        <xdr:cNvSpPr txBox="1"/>
      </xdr:nvSpPr>
      <xdr:spPr>
        <a:xfrm>
          <a:off x="9258300" y="14061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125603</xdr:rowOff>
    </xdr:from>
    <xdr:to>
      <xdr:col>50</xdr:col>
      <xdr:colOff>165100</xdr:colOff>
      <xdr:row>85</xdr:row>
      <xdr:rowOff>55753</xdr:rowOff>
    </xdr:to>
    <xdr:sp macro="" textlink="">
      <xdr:nvSpPr>
        <xdr:cNvPr id="363" name="楕円 362">
          <a:extLst>
            <a:ext uri="{FF2B5EF4-FFF2-40B4-BE49-F238E27FC236}">
              <a16:creationId xmlns:a16="http://schemas.microsoft.com/office/drawing/2014/main" id="{31A99E98-9359-402F-8D2D-DF5603DF90EF}"/>
            </a:ext>
          </a:extLst>
        </xdr:cNvPr>
        <xdr:cNvSpPr/>
      </xdr:nvSpPr>
      <xdr:spPr>
        <a:xfrm>
          <a:off x="8445500" y="1420736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4190</xdr:rowOff>
    </xdr:from>
    <xdr:to>
      <xdr:col>55</xdr:col>
      <xdr:colOff>0</xdr:colOff>
      <xdr:row>85</xdr:row>
      <xdr:rowOff>4953</xdr:rowOff>
    </xdr:to>
    <xdr:cxnSp macro="">
      <xdr:nvCxnSpPr>
        <xdr:cNvPr id="364" name="直線コネクタ 363">
          <a:extLst>
            <a:ext uri="{FF2B5EF4-FFF2-40B4-BE49-F238E27FC236}">
              <a16:creationId xmlns:a16="http://schemas.microsoft.com/office/drawing/2014/main" id="{01D1E539-A647-44A1-9A9F-D077FE378BBE}"/>
            </a:ext>
          </a:extLst>
        </xdr:cNvPr>
        <xdr:cNvCxnSpPr/>
      </xdr:nvCxnSpPr>
      <xdr:spPr>
        <a:xfrm flipV="1">
          <a:off x="8496300" y="14253590"/>
          <a:ext cx="723900" cy="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124840</xdr:rowOff>
    </xdr:from>
    <xdr:to>
      <xdr:col>46</xdr:col>
      <xdr:colOff>38100</xdr:colOff>
      <xdr:row>85</xdr:row>
      <xdr:rowOff>54990</xdr:rowOff>
    </xdr:to>
    <xdr:sp macro="" textlink="">
      <xdr:nvSpPr>
        <xdr:cNvPr id="365" name="楕円 364">
          <a:extLst>
            <a:ext uri="{FF2B5EF4-FFF2-40B4-BE49-F238E27FC236}">
              <a16:creationId xmlns:a16="http://schemas.microsoft.com/office/drawing/2014/main" id="{ADCEB72B-DE74-46D9-B11A-78B247457DB4}"/>
            </a:ext>
          </a:extLst>
        </xdr:cNvPr>
        <xdr:cNvSpPr/>
      </xdr:nvSpPr>
      <xdr:spPr>
        <a:xfrm>
          <a:off x="7670800" y="1420660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4190</xdr:rowOff>
    </xdr:from>
    <xdr:to>
      <xdr:col>50</xdr:col>
      <xdr:colOff>114300</xdr:colOff>
      <xdr:row>85</xdr:row>
      <xdr:rowOff>4953</xdr:rowOff>
    </xdr:to>
    <xdr:cxnSp macro="">
      <xdr:nvCxnSpPr>
        <xdr:cNvPr id="366" name="直線コネクタ 365">
          <a:extLst>
            <a:ext uri="{FF2B5EF4-FFF2-40B4-BE49-F238E27FC236}">
              <a16:creationId xmlns:a16="http://schemas.microsoft.com/office/drawing/2014/main" id="{636DBB3C-D7A5-4C56-AB81-707A576CADF1}"/>
            </a:ext>
          </a:extLst>
        </xdr:cNvPr>
        <xdr:cNvCxnSpPr/>
      </xdr:nvCxnSpPr>
      <xdr:spPr>
        <a:xfrm>
          <a:off x="7713980" y="14253590"/>
          <a:ext cx="782320" cy="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124840</xdr:rowOff>
    </xdr:from>
    <xdr:to>
      <xdr:col>41</xdr:col>
      <xdr:colOff>101600</xdr:colOff>
      <xdr:row>85</xdr:row>
      <xdr:rowOff>54990</xdr:rowOff>
    </xdr:to>
    <xdr:sp macro="" textlink="">
      <xdr:nvSpPr>
        <xdr:cNvPr id="367" name="楕円 366">
          <a:extLst>
            <a:ext uri="{FF2B5EF4-FFF2-40B4-BE49-F238E27FC236}">
              <a16:creationId xmlns:a16="http://schemas.microsoft.com/office/drawing/2014/main" id="{18F93207-29E4-4E4E-9792-826222DDDF9A}"/>
            </a:ext>
          </a:extLst>
        </xdr:cNvPr>
        <xdr:cNvSpPr/>
      </xdr:nvSpPr>
      <xdr:spPr>
        <a:xfrm>
          <a:off x="6873240" y="142066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4190</xdr:rowOff>
    </xdr:from>
    <xdr:to>
      <xdr:col>45</xdr:col>
      <xdr:colOff>177800</xdr:colOff>
      <xdr:row>85</xdr:row>
      <xdr:rowOff>4190</xdr:rowOff>
    </xdr:to>
    <xdr:cxnSp macro="">
      <xdr:nvCxnSpPr>
        <xdr:cNvPr id="368" name="直線コネクタ 367">
          <a:extLst>
            <a:ext uri="{FF2B5EF4-FFF2-40B4-BE49-F238E27FC236}">
              <a16:creationId xmlns:a16="http://schemas.microsoft.com/office/drawing/2014/main" id="{C9C71F84-AEF5-45F1-A3E1-C790EAAE4A45}"/>
            </a:ext>
          </a:extLst>
        </xdr:cNvPr>
        <xdr:cNvCxnSpPr/>
      </xdr:nvCxnSpPr>
      <xdr:spPr>
        <a:xfrm>
          <a:off x="6924040" y="14253590"/>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143129</xdr:rowOff>
    </xdr:from>
    <xdr:to>
      <xdr:col>36</xdr:col>
      <xdr:colOff>165100</xdr:colOff>
      <xdr:row>85</xdr:row>
      <xdr:rowOff>73279</xdr:rowOff>
    </xdr:to>
    <xdr:sp macro="" textlink="">
      <xdr:nvSpPr>
        <xdr:cNvPr id="369" name="楕円 368">
          <a:extLst>
            <a:ext uri="{FF2B5EF4-FFF2-40B4-BE49-F238E27FC236}">
              <a16:creationId xmlns:a16="http://schemas.microsoft.com/office/drawing/2014/main" id="{2C7BF7B3-D03C-46EA-82FA-2B28FF186D34}"/>
            </a:ext>
          </a:extLst>
        </xdr:cNvPr>
        <xdr:cNvSpPr/>
      </xdr:nvSpPr>
      <xdr:spPr>
        <a:xfrm>
          <a:off x="6098540" y="1422488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4190</xdr:rowOff>
    </xdr:from>
    <xdr:to>
      <xdr:col>41</xdr:col>
      <xdr:colOff>50800</xdr:colOff>
      <xdr:row>85</xdr:row>
      <xdr:rowOff>22479</xdr:rowOff>
    </xdr:to>
    <xdr:cxnSp macro="">
      <xdr:nvCxnSpPr>
        <xdr:cNvPr id="370" name="直線コネクタ 369">
          <a:extLst>
            <a:ext uri="{FF2B5EF4-FFF2-40B4-BE49-F238E27FC236}">
              <a16:creationId xmlns:a16="http://schemas.microsoft.com/office/drawing/2014/main" id="{C5889AE5-C7EC-486A-A6FB-CFE2EA47C015}"/>
            </a:ext>
          </a:extLst>
        </xdr:cNvPr>
        <xdr:cNvCxnSpPr/>
      </xdr:nvCxnSpPr>
      <xdr:spPr>
        <a:xfrm flipV="1">
          <a:off x="6149340" y="14253590"/>
          <a:ext cx="774700" cy="1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62120</xdr:rowOff>
    </xdr:from>
    <xdr:ext cx="469744" cy="259045"/>
    <xdr:sp macro="" textlink="">
      <xdr:nvSpPr>
        <xdr:cNvPr id="371" name="n_1aveValue【公営住宅】&#10;一人当たり面積">
          <a:extLst>
            <a:ext uri="{FF2B5EF4-FFF2-40B4-BE49-F238E27FC236}">
              <a16:creationId xmlns:a16="http://schemas.microsoft.com/office/drawing/2014/main" id="{494221E8-87BE-4072-9741-4E34100436CA}"/>
            </a:ext>
          </a:extLst>
        </xdr:cNvPr>
        <xdr:cNvSpPr txBox="1"/>
      </xdr:nvSpPr>
      <xdr:spPr>
        <a:xfrm>
          <a:off x="8271587" y="143115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53739</xdr:rowOff>
    </xdr:from>
    <xdr:ext cx="469744" cy="259045"/>
    <xdr:sp macro="" textlink="">
      <xdr:nvSpPr>
        <xdr:cNvPr id="372" name="n_2aveValue【公営住宅】&#10;一人当たり面積">
          <a:extLst>
            <a:ext uri="{FF2B5EF4-FFF2-40B4-BE49-F238E27FC236}">
              <a16:creationId xmlns:a16="http://schemas.microsoft.com/office/drawing/2014/main" id="{CB77344A-4953-462F-91E0-393FE3F0342F}"/>
            </a:ext>
          </a:extLst>
        </xdr:cNvPr>
        <xdr:cNvSpPr txBox="1"/>
      </xdr:nvSpPr>
      <xdr:spPr>
        <a:xfrm>
          <a:off x="7509587" y="14303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46690</xdr:rowOff>
    </xdr:from>
    <xdr:ext cx="469744" cy="259045"/>
    <xdr:sp macro="" textlink="">
      <xdr:nvSpPr>
        <xdr:cNvPr id="373" name="n_3aveValue【公営住宅】&#10;一人当たり面積">
          <a:extLst>
            <a:ext uri="{FF2B5EF4-FFF2-40B4-BE49-F238E27FC236}">
              <a16:creationId xmlns:a16="http://schemas.microsoft.com/office/drawing/2014/main" id="{FCD855B2-904E-4390-96D8-668C513DC56A}"/>
            </a:ext>
          </a:extLst>
        </xdr:cNvPr>
        <xdr:cNvSpPr txBox="1"/>
      </xdr:nvSpPr>
      <xdr:spPr>
        <a:xfrm>
          <a:off x="6712027" y="14296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83901</xdr:rowOff>
    </xdr:from>
    <xdr:ext cx="469744" cy="259045"/>
    <xdr:sp macro="" textlink="">
      <xdr:nvSpPr>
        <xdr:cNvPr id="374" name="n_4aveValue【公営住宅】&#10;一人当たり面積">
          <a:extLst>
            <a:ext uri="{FF2B5EF4-FFF2-40B4-BE49-F238E27FC236}">
              <a16:creationId xmlns:a16="http://schemas.microsoft.com/office/drawing/2014/main" id="{09C6B869-5520-4ADE-897A-4BAE537FD7B1}"/>
            </a:ext>
          </a:extLst>
        </xdr:cNvPr>
        <xdr:cNvSpPr txBox="1"/>
      </xdr:nvSpPr>
      <xdr:spPr>
        <a:xfrm>
          <a:off x="5937327" y="13998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83</xdr:row>
      <xdr:rowOff>72280</xdr:rowOff>
    </xdr:from>
    <xdr:ext cx="469744" cy="259045"/>
    <xdr:sp macro="" textlink="">
      <xdr:nvSpPr>
        <xdr:cNvPr id="375" name="n_1mainValue【公営住宅】&#10;一人当たり面積">
          <a:extLst>
            <a:ext uri="{FF2B5EF4-FFF2-40B4-BE49-F238E27FC236}">
              <a16:creationId xmlns:a16="http://schemas.microsoft.com/office/drawing/2014/main" id="{18BB75F1-8E0B-4432-9FA8-76F06F039BF1}"/>
            </a:ext>
          </a:extLst>
        </xdr:cNvPr>
        <xdr:cNvSpPr txBox="1"/>
      </xdr:nvSpPr>
      <xdr:spPr>
        <a:xfrm>
          <a:off x="8271587" y="139864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71517</xdr:rowOff>
    </xdr:from>
    <xdr:ext cx="469744" cy="259045"/>
    <xdr:sp macro="" textlink="">
      <xdr:nvSpPr>
        <xdr:cNvPr id="376" name="n_2mainValue【公営住宅】&#10;一人当たり面積">
          <a:extLst>
            <a:ext uri="{FF2B5EF4-FFF2-40B4-BE49-F238E27FC236}">
              <a16:creationId xmlns:a16="http://schemas.microsoft.com/office/drawing/2014/main" id="{7F321A6E-841E-4219-A20A-33810F0084C7}"/>
            </a:ext>
          </a:extLst>
        </xdr:cNvPr>
        <xdr:cNvSpPr txBox="1"/>
      </xdr:nvSpPr>
      <xdr:spPr>
        <a:xfrm>
          <a:off x="7509587" y="13985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71517</xdr:rowOff>
    </xdr:from>
    <xdr:ext cx="469744" cy="259045"/>
    <xdr:sp macro="" textlink="">
      <xdr:nvSpPr>
        <xdr:cNvPr id="377" name="n_3mainValue【公営住宅】&#10;一人当たり面積">
          <a:extLst>
            <a:ext uri="{FF2B5EF4-FFF2-40B4-BE49-F238E27FC236}">
              <a16:creationId xmlns:a16="http://schemas.microsoft.com/office/drawing/2014/main" id="{0F72CD7F-C3EC-42D5-B180-6D5C2B7F1170}"/>
            </a:ext>
          </a:extLst>
        </xdr:cNvPr>
        <xdr:cNvSpPr txBox="1"/>
      </xdr:nvSpPr>
      <xdr:spPr>
        <a:xfrm>
          <a:off x="6712027" y="13985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64406</xdr:rowOff>
    </xdr:from>
    <xdr:ext cx="469744" cy="259045"/>
    <xdr:sp macro="" textlink="">
      <xdr:nvSpPr>
        <xdr:cNvPr id="378" name="n_4mainValue【公営住宅】&#10;一人当たり面積">
          <a:extLst>
            <a:ext uri="{FF2B5EF4-FFF2-40B4-BE49-F238E27FC236}">
              <a16:creationId xmlns:a16="http://schemas.microsoft.com/office/drawing/2014/main" id="{7C02BC0F-8C97-4EC1-9CB1-BC2B9E325FE1}"/>
            </a:ext>
          </a:extLst>
        </xdr:cNvPr>
        <xdr:cNvSpPr txBox="1"/>
      </xdr:nvSpPr>
      <xdr:spPr>
        <a:xfrm>
          <a:off x="5937327" y="14313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9" name="正方形/長方形 378">
          <a:extLst>
            <a:ext uri="{FF2B5EF4-FFF2-40B4-BE49-F238E27FC236}">
              <a16:creationId xmlns:a16="http://schemas.microsoft.com/office/drawing/2014/main" id="{8C381B5D-0283-477F-897F-0082843B904B}"/>
            </a:ext>
          </a:extLst>
        </xdr:cNvPr>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0" name="正方形/長方形 379">
          <a:extLst>
            <a:ext uri="{FF2B5EF4-FFF2-40B4-BE49-F238E27FC236}">
              <a16:creationId xmlns:a16="http://schemas.microsoft.com/office/drawing/2014/main" id="{ED55878A-48BF-471C-958B-D2A937F6F152}"/>
            </a:ext>
          </a:extLst>
        </xdr:cNvPr>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1" name="正方形/長方形 380">
          <a:extLst>
            <a:ext uri="{FF2B5EF4-FFF2-40B4-BE49-F238E27FC236}">
              <a16:creationId xmlns:a16="http://schemas.microsoft.com/office/drawing/2014/main" id="{81B8B5F5-A1FE-4266-B39F-B399FD131219}"/>
            </a:ext>
          </a:extLst>
        </xdr:cNvPr>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2" name="正方形/長方形 381">
          <a:extLst>
            <a:ext uri="{FF2B5EF4-FFF2-40B4-BE49-F238E27FC236}">
              <a16:creationId xmlns:a16="http://schemas.microsoft.com/office/drawing/2014/main" id="{AD8CDEB3-A4DD-43D0-A2FE-575D498DD7CB}"/>
            </a:ext>
          </a:extLst>
        </xdr:cNvPr>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3" name="正方形/長方形 382">
          <a:extLst>
            <a:ext uri="{FF2B5EF4-FFF2-40B4-BE49-F238E27FC236}">
              <a16:creationId xmlns:a16="http://schemas.microsoft.com/office/drawing/2014/main" id="{DD5EB79A-D99C-4B37-9D85-47705A2796B6}"/>
            </a:ext>
          </a:extLst>
        </xdr:cNvPr>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4" name="正方形/長方形 383">
          <a:extLst>
            <a:ext uri="{FF2B5EF4-FFF2-40B4-BE49-F238E27FC236}">
              <a16:creationId xmlns:a16="http://schemas.microsoft.com/office/drawing/2014/main" id="{EFC7B590-CA20-4429-A823-3DC243347C2C}"/>
            </a:ext>
          </a:extLst>
        </xdr:cNvPr>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5" name="正方形/長方形 384">
          <a:extLst>
            <a:ext uri="{FF2B5EF4-FFF2-40B4-BE49-F238E27FC236}">
              <a16:creationId xmlns:a16="http://schemas.microsoft.com/office/drawing/2014/main" id="{5CBD63F6-655C-419F-B61E-C0A6AF6968DE}"/>
            </a:ext>
          </a:extLst>
        </xdr:cNvPr>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6" name="正方形/長方形 385">
          <a:extLst>
            <a:ext uri="{FF2B5EF4-FFF2-40B4-BE49-F238E27FC236}">
              <a16:creationId xmlns:a16="http://schemas.microsoft.com/office/drawing/2014/main" id="{BDAF6F3F-2242-425C-8271-B0F1CD25A1E9}"/>
            </a:ext>
          </a:extLst>
        </xdr:cNvPr>
        <xdr:cNvSpPr/>
      </xdr:nvSpPr>
      <xdr:spPr>
        <a:xfrm>
          <a:off x="670560" y="16394430"/>
          <a:ext cx="417576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7" name="正方形/長方形 386">
          <a:extLst>
            <a:ext uri="{FF2B5EF4-FFF2-40B4-BE49-F238E27FC236}">
              <a16:creationId xmlns:a16="http://schemas.microsoft.com/office/drawing/2014/main" id="{C4F49D7E-DB33-49D1-90CC-929C0EE67A07}"/>
            </a:ext>
          </a:extLst>
        </xdr:cNvPr>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8" name="正方形/長方形 387">
          <a:extLst>
            <a:ext uri="{FF2B5EF4-FFF2-40B4-BE49-F238E27FC236}">
              <a16:creationId xmlns:a16="http://schemas.microsoft.com/office/drawing/2014/main" id="{DD180883-F506-4CE4-A74E-61F127B16E85}"/>
            </a:ext>
          </a:extLst>
        </xdr:cNvPr>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9" name="正方形/長方形 388">
          <a:extLst>
            <a:ext uri="{FF2B5EF4-FFF2-40B4-BE49-F238E27FC236}">
              <a16:creationId xmlns:a16="http://schemas.microsoft.com/office/drawing/2014/main" id="{B8FE8F9E-6148-46A1-8B28-729240BDCEDD}"/>
            </a:ext>
          </a:extLst>
        </xdr:cNvPr>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0" name="正方形/長方形 389">
          <a:extLst>
            <a:ext uri="{FF2B5EF4-FFF2-40B4-BE49-F238E27FC236}">
              <a16:creationId xmlns:a16="http://schemas.microsoft.com/office/drawing/2014/main" id="{78DAFB41-5098-40A4-96EF-561AC5B590CB}"/>
            </a:ext>
          </a:extLst>
        </xdr:cNvPr>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1" name="正方形/長方形 390">
          <a:extLst>
            <a:ext uri="{FF2B5EF4-FFF2-40B4-BE49-F238E27FC236}">
              <a16:creationId xmlns:a16="http://schemas.microsoft.com/office/drawing/2014/main" id="{25053D74-106A-4E9F-8445-F6BE233726D8}"/>
            </a:ext>
          </a:extLst>
        </xdr:cNvPr>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2" name="正方形/長方形 391">
          <a:extLst>
            <a:ext uri="{FF2B5EF4-FFF2-40B4-BE49-F238E27FC236}">
              <a16:creationId xmlns:a16="http://schemas.microsoft.com/office/drawing/2014/main" id="{5C4740C9-3AF1-4DDC-81F0-4FE1A52305EE}"/>
            </a:ext>
          </a:extLst>
        </xdr:cNvPr>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3" name="正方形/長方形 392">
          <a:extLst>
            <a:ext uri="{FF2B5EF4-FFF2-40B4-BE49-F238E27FC236}">
              <a16:creationId xmlns:a16="http://schemas.microsoft.com/office/drawing/2014/main" id="{C2088449-FF9A-452F-948A-0CE0BED7A715}"/>
            </a:ext>
          </a:extLst>
        </xdr:cNvPr>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4" name="正方形/長方形 393">
          <a:extLst>
            <a:ext uri="{FF2B5EF4-FFF2-40B4-BE49-F238E27FC236}">
              <a16:creationId xmlns:a16="http://schemas.microsoft.com/office/drawing/2014/main" id="{05F6C399-7A33-4C67-9396-A48AD3B0B7B4}"/>
            </a:ext>
          </a:extLst>
        </xdr:cNvPr>
        <xdr:cNvSpPr/>
      </xdr:nvSpPr>
      <xdr:spPr>
        <a:xfrm>
          <a:off x="5826760" y="16394430"/>
          <a:ext cx="415290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5" name="正方形/長方形 394">
          <a:extLst>
            <a:ext uri="{FF2B5EF4-FFF2-40B4-BE49-F238E27FC236}">
              <a16:creationId xmlns:a16="http://schemas.microsoft.com/office/drawing/2014/main" id="{4B3AA21B-7C41-4441-B60F-A6CC553C7798}"/>
            </a:ext>
          </a:extLst>
        </xdr:cNvPr>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6" name="正方形/長方形 395">
          <a:extLst>
            <a:ext uri="{FF2B5EF4-FFF2-40B4-BE49-F238E27FC236}">
              <a16:creationId xmlns:a16="http://schemas.microsoft.com/office/drawing/2014/main" id="{0165FF45-10DB-433D-9AA5-83BB5205381A}"/>
            </a:ext>
          </a:extLst>
        </xdr:cNvPr>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7" name="正方形/長方形 396">
          <a:extLst>
            <a:ext uri="{FF2B5EF4-FFF2-40B4-BE49-F238E27FC236}">
              <a16:creationId xmlns:a16="http://schemas.microsoft.com/office/drawing/2014/main" id="{2D97A4AC-2777-4EFC-B517-086251379CB2}"/>
            </a:ext>
          </a:extLst>
        </xdr:cNvPr>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8" name="正方形/長方形 397">
          <a:extLst>
            <a:ext uri="{FF2B5EF4-FFF2-40B4-BE49-F238E27FC236}">
              <a16:creationId xmlns:a16="http://schemas.microsoft.com/office/drawing/2014/main" id="{8928B684-018B-43F1-BFD3-5D589A0B8908}"/>
            </a:ext>
          </a:extLst>
        </xdr:cNvPr>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9" name="正方形/長方形 398">
          <a:extLst>
            <a:ext uri="{FF2B5EF4-FFF2-40B4-BE49-F238E27FC236}">
              <a16:creationId xmlns:a16="http://schemas.microsoft.com/office/drawing/2014/main" id="{07CF249B-F71F-496A-95AE-B76E9E3069D5}"/>
            </a:ext>
          </a:extLst>
        </xdr:cNvPr>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0" name="正方形/長方形 399">
          <a:extLst>
            <a:ext uri="{FF2B5EF4-FFF2-40B4-BE49-F238E27FC236}">
              <a16:creationId xmlns:a16="http://schemas.microsoft.com/office/drawing/2014/main" id="{52BCE9F9-9E88-40B7-ABAF-7C9F7EA7A827}"/>
            </a:ext>
          </a:extLst>
        </xdr:cNvPr>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1" name="正方形/長方形 400">
          <a:extLst>
            <a:ext uri="{FF2B5EF4-FFF2-40B4-BE49-F238E27FC236}">
              <a16:creationId xmlns:a16="http://schemas.microsoft.com/office/drawing/2014/main" id="{79A929F3-71FD-43A8-AB57-AFF2296513DA}"/>
            </a:ext>
          </a:extLst>
        </xdr:cNvPr>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2" name="正方形/長方形 401">
          <a:extLst>
            <a:ext uri="{FF2B5EF4-FFF2-40B4-BE49-F238E27FC236}">
              <a16:creationId xmlns:a16="http://schemas.microsoft.com/office/drawing/2014/main" id="{C35F01FB-5999-4304-980D-AC288D976FE6}"/>
            </a:ext>
          </a:extLst>
        </xdr:cNvPr>
        <xdr:cNvSpPr/>
      </xdr:nvSpPr>
      <xdr:spPr>
        <a:xfrm>
          <a:off x="1096010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3" name="テキスト ボックス 402">
          <a:extLst>
            <a:ext uri="{FF2B5EF4-FFF2-40B4-BE49-F238E27FC236}">
              <a16:creationId xmlns:a16="http://schemas.microsoft.com/office/drawing/2014/main" id="{24FCB5AD-A88B-49E4-9A77-4ACF6F32E87B}"/>
            </a:ext>
          </a:extLst>
        </xdr:cNvPr>
        <xdr:cNvSpPr txBox="1"/>
      </xdr:nvSpPr>
      <xdr:spPr>
        <a:xfrm>
          <a:off x="1092200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4" name="直線コネクタ 403">
          <a:extLst>
            <a:ext uri="{FF2B5EF4-FFF2-40B4-BE49-F238E27FC236}">
              <a16:creationId xmlns:a16="http://schemas.microsoft.com/office/drawing/2014/main" id="{6CE81997-1472-405A-B1D3-7CB26CD42A51}"/>
            </a:ext>
          </a:extLst>
        </xdr:cNvPr>
        <xdr:cNvCxnSpPr/>
      </xdr:nvCxnSpPr>
      <xdr:spPr>
        <a:xfrm>
          <a:off x="10960100" y="74523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5" name="テキスト ボックス 404">
          <a:extLst>
            <a:ext uri="{FF2B5EF4-FFF2-40B4-BE49-F238E27FC236}">
              <a16:creationId xmlns:a16="http://schemas.microsoft.com/office/drawing/2014/main" id="{AAE29CE8-7F76-4E6B-BB03-E09294F7805D}"/>
            </a:ext>
          </a:extLst>
        </xdr:cNvPr>
        <xdr:cNvSpPr txBox="1"/>
      </xdr:nvSpPr>
      <xdr:spPr>
        <a:xfrm>
          <a:off x="1056150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6" name="直線コネクタ 405">
          <a:extLst>
            <a:ext uri="{FF2B5EF4-FFF2-40B4-BE49-F238E27FC236}">
              <a16:creationId xmlns:a16="http://schemas.microsoft.com/office/drawing/2014/main" id="{04B6CEE7-4284-4549-A0EA-3564DDC1FECD}"/>
            </a:ext>
          </a:extLst>
        </xdr:cNvPr>
        <xdr:cNvCxnSpPr/>
      </xdr:nvCxnSpPr>
      <xdr:spPr>
        <a:xfrm>
          <a:off x="10960100" y="7133408"/>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7" name="テキスト ボックス 406">
          <a:extLst>
            <a:ext uri="{FF2B5EF4-FFF2-40B4-BE49-F238E27FC236}">
              <a16:creationId xmlns:a16="http://schemas.microsoft.com/office/drawing/2014/main" id="{F8124ED0-3BC3-4A55-9A77-87E00E2E6F97}"/>
            </a:ext>
          </a:extLst>
        </xdr:cNvPr>
        <xdr:cNvSpPr txBox="1"/>
      </xdr:nvSpPr>
      <xdr:spPr>
        <a:xfrm>
          <a:off x="10561501" y="69949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8" name="直線コネクタ 407">
          <a:extLst>
            <a:ext uri="{FF2B5EF4-FFF2-40B4-BE49-F238E27FC236}">
              <a16:creationId xmlns:a16="http://schemas.microsoft.com/office/drawing/2014/main" id="{80D7E808-82DA-4D83-BF69-146311937AA8}"/>
            </a:ext>
          </a:extLst>
        </xdr:cNvPr>
        <xdr:cNvCxnSpPr/>
      </xdr:nvCxnSpPr>
      <xdr:spPr>
        <a:xfrm>
          <a:off x="10960100" y="681445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09" name="テキスト ボックス 408">
          <a:extLst>
            <a:ext uri="{FF2B5EF4-FFF2-40B4-BE49-F238E27FC236}">
              <a16:creationId xmlns:a16="http://schemas.microsoft.com/office/drawing/2014/main" id="{FA2A94DC-E207-4B83-80DD-61B368D1D038}"/>
            </a:ext>
          </a:extLst>
        </xdr:cNvPr>
        <xdr:cNvSpPr txBox="1"/>
      </xdr:nvSpPr>
      <xdr:spPr>
        <a:xfrm>
          <a:off x="10602761" y="667604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10" name="直線コネクタ 409">
          <a:extLst>
            <a:ext uri="{FF2B5EF4-FFF2-40B4-BE49-F238E27FC236}">
              <a16:creationId xmlns:a16="http://schemas.microsoft.com/office/drawing/2014/main" id="{B73FE9DA-864C-4458-9BF1-87C5E63386EF}"/>
            </a:ext>
          </a:extLst>
        </xdr:cNvPr>
        <xdr:cNvCxnSpPr/>
      </xdr:nvCxnSpPr>
      <xdr:spPr>
        <a:xfrm>
          <a:off x="10960100" y="649550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11" name="テキスト ボックス 410">
          <a:extLst>
            <a:ext uri="{FF2B5EF4-FFF2-40B4-BE49-F238E27FC236}">
              <a16:creationId xmlns:a16="http://schemas.microsoft.com/office/drawing/2014/main" id="{2D8D7FBF-CF37-48AC-A33B-96139B73B7CD}"/>
            </a:ext>
          </a:extLst>
        </xdr:cNvPr>
        <xdr:cNvSpPr txBox="1"/>
      </xdr:nvSpPr>
      <xdr:spPr>
        <a:xfrm>
          <a:off x="10602761" y="63570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12" name="直線コネクタ 411">
          <a:extLst>
            <a:ext uri="{FF2B5EF4-FFF2-40B4-BE49-F238E27FC236}">
              <a16:creationId xmlns:a16="http://schemas.microsoft.com/office/drawing/2014/main" id="{A85D880E-09EE-4B1A-8E7A-9D310F35C86D}"/>
            </a:ext>
          </a:extLst>
        </xdr:cNvPr>
        <xdr:cNvCxnSpPr/>
      </xdr:nvCxnSpPr>
      <xdr:spPr>
        <a:xfrm>
          <a:off x="10960100" y="617655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3" name="テキスト ボックス 412">
          <a:extLst>
            <a:ext uri="{FF2B5EF4-FFF2-40B4-BE49-F238E27FC236}">
              <a16:creationId xmlns:a16="http://schemas.microsoft.com/office/drawing/2014/main" id="{389C22EB-3B8C-474A-8FFF-48E621364DDF}"/>
            </a:ext>
          </a:extLst>
        </xdr:cNvPr>
        <xdr:cNvSpPr txBox="1"/>
      </xdr:nvSpPr>
      <xdr:spPr>
        <a:xfrm>
          <a:off x="10602761" y="60381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4" name="直線コネクタ 413">
          <a:extLst>
            <a:ext uri="{FF2B5EF4-FFF2-40B4-BE49-F238E27FC236}">
              <a16:creationId xmlns:a16="http://schemas.microsoft.com/office/drawing/2014/main" id="{AB1CC803-FF05-4EEB-B910-6327021B47EC}"/>
            </a:ext>
          </a:extLst>
        </xdr:cNvPr>
        <xdr:cNvCxnSpPr/>
      </xdr:nvCxnSpPr>
      <xdr:spPr>
        <a:xfrm>
          <a:off x="10960100" y="585760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5" name="テキスト ボックス 414">
          <a:extLst>
            <a:ext uri="{FF2B5EF4-FFF2-40B4-BE49-F238E27FC236}">
              <a16:creationId xmlns:a16="http://schemas.microsoft.com/office/drawing/2014/main" id="{4A1DA34E-D45B-4BE1-918F-6BBF9E707835}"/>
            </a:ext>
          </a:extLst>
        </xdr:cNvPr>
        <xdr:cNvSpPr txBox="1"/>
      </xdr:nvSpPr>
      <xdr:spPr>
        <a:xfrm>
          <a:off x="10602761" y="571538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6" name="直線コネクタ 415">
          <a:extLst>
            <a:ext uri="{FF2B5EF4-FFF2-40B4-BE49-F238E27FC236}">
              <a16:creationId xmlns:a16="http://schemas.microsoft.com/office/drawing/2014/main" id="{AF815B00-2C3C-478D-9BF6-C78B1173865C}"/>
            </a:ext>
          </a:extLst>
        </xdr:cNvPr>
        <xdr:cNvCxnSpPr/>
      </xdr:nvCxnSpPr>
      <xdr:spPr>
        <a:xfrm>
          <a:off x="10960100" y="5534842"/>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7" name="テキスト ボックス 416">
          <a:extLst>
            <a:ext uri="{FF2B5EF4-FFF2-40B4-BE49-F238E27FC236}">
              <a16:creationId xmlns:a16="http://schemas.microsoft.com/office/drawing/2014/main" id="{8A91E26F-9CC8-4BD7-B234-263438024B4B}"/>
            </a:ext>
          </a:extLst>
        </xdr:cNvPr>
        <xdr:cNvSpPr txBox="1"/>
      </xdr:nvSpPr>
      <xdr:spPr>
        <a:xfrm>
          <a:off x="10666881" y="539642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8" name="直線コネクタ 417">
          <a:extLst>
            <a:ext uri="{FF2B5EF4-FFF2-40B4-BE49-F238E27FC236}">
              <a16:creationId xmlns:a16="http://schemas.microsoft.com/office/drawing/2014/main" id="{CA39D1C1-0FC3-42AF-B328-CE85C95D53A7}"/>
            </a:ext>
          </a:extLst>
        </xdr:cNvPr>
        <xdr:cNvCxnSpPr/>
      </xdr:nvCxnSpPr>
      <xdr:spPr>
        <a:xfrm>
          <a:off x="10960100" y="52158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19" name="【認定こども園・幼稚園・保育所】&#10;有形固定資産減価償却率グラフ枠">
          <a:extLst>
            <a:ext uri="{FF2B5EF4-FFF2-40B4-BE49-F238E27FC236}">
              <a16:creationId xmlns:a16="http://schemas.microsoft.com/office/drawing/2014/main" id="{E3B1C15B-91FB-4191-BE2B-334C1E72BC5E}"/>
            </a:ext>
          </a:extLst>
        </xdr:cNvPr>
        <xdr:cNvSpPr/>
      </xdr:nvSpPr>
      <xdr:spPr>
        <a:xfrm>
          <a:off x="1096010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87630</xdr:rowOff>
    </xdr:from>
    <xdr:to>
      <xdr:col>85</xdr:col>
      <xdr:colOff>126364</xdr:colOff>
      <xdr:row>42</xdr:row>
      <xdr:rowOff>92528</xdr:rowOff>
    </xdr:to>
    <xdr:cxnSp macro="">
      <xdr:nvCxnSpPr>
        <xdr:cNvPr id="420" name="直線コネクタ 419">
          <a:extLst>
            <a:ext uri="{FF2B5EF4-FFF2-40B4-BE49-F238E27FC236}">
              <a16:creationId xmlns:a16="http://schemas.microsoft.com/office/drawing/2014/main" id="{FBD8C356-7A8B-4AB9-B576-2929769061B3}"/>
            </a:ext>
          </a:extLst>
        </xdr:cNvPr>
        <xdr:cNvCxnSpPr/>
      </xdr:nvCxnSpPr>
      <xdr:spPr>
        <a:xfrm flipV="1">
          <a:off x="14375764" y="5619750"/>
          <a:ext cx="0" cy="15136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21" name="【認定こども園・幼稚園・保育所】&#10;有形固定資産減価償却率最小値テキスト">
          <a:extLst>
            <a:ext uri="{FF2B5EF4-FFF2-40B4-BE49-F238E27FC236}">
              <a16:creationId xmlns:a16="http://schemas.microsoft.com/office/drawing/2014/main" id="{046F18E1-0E51-498B-BB7D-DEA8820FF134}"/>
            </a:ext>
          </a:extLst>
        </xdr:cNvPr>
        <xdr:cNvSpPr txBox="1"/>
      </xdr:nvSpPr>
      <xdr:spPr>
        <a:xfrm>
          <a:off x="14414500" y="7137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22" name="直線コネクタ 421">
          <a:extLst>
            <a:ext uri="{FF2B5EF4-FFF2-40B4-BE49-F238E27FC236}">
              <a16:creationId xmlns:a16="http://schemas.microsoft.com/office/drawing/2014/main" id="{33F60701-3633-45D0-88D4-5A2452270634}"/>
            </a:ext>
          </a:extLst>
        </xdr:cNvPr>
        <xdr:cNvCxnSpPr/>
      </xdr:nvCxnSpPr>
      <xdr:spPr>
        <a:xfrm>
          <a:off x="14287500" y="713340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34307</xdr:rowOff>
    </xdr:from>
    <xdr:ext cx="340478" cy="259045"/>
    <xdr:sp macro="" textlink="">
      <xdr:nvSpPr>
        <xdr:cNvPr id="423" name="【認定こども園・幼稚園・保育所】&#10;有形固定資産減価償却率最大値テキスト">
          <a:extLst>
            <a:ext uri="{FF2B5EF4-FFF2-40B4-BE49-F238E27FC236}">
              <a16:creationId xmlns:a16="http://schemas.microsoft.com/office/drawing/2014/main" id="{FE77F306-9287-484E-94FC-D5CC12178469}"/>
            </a:ext>
          </a:extLst>
        </xdr:cNvPr>
        <xdr:cNvSpPr txBox="1"/>
      </xdr:nvSpPr>
      <xdr:spPr>
        <a:xfrm>
          <a:off x="14414500" y="539878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87630</xdr:rowOff>
    </xdr:from>
    <xdr:to>
      <xdr:col>86</xdr:col>
      <xdr:colOff>25400</xdr:colOff>
      <xdr:row>33</xdr:row>
      <xdr:rowOff>87630</xdr:rowOff>
    </xdr:to>
    <xdr:cxnSp macro="">
      <xdr:nvCxnSpPr>
        <xdr:cNvPr id="424" name="直線コネクタ 423">
          <a:extLst>
            <a:ext uri="{FF2B5EF4-FFF2-40B4-BE49-F238E27FC236}">
              <a16:creationId xmlns:a16="http://schemas.microsoft.com/office/drawing/2014/main" id="{8B59A9AF-1726-42EC-8114-CA60390800A0}"/>
            </a:ext>
          </a:extLst>
        </xdr:cNvPr>
        <xdr:cNvCxnSpPr/>
      </xdr:nvCxnSpPr>
      <xdr:spPr>
        <a:xfrm>
          <a:off x="14287500" y="561975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67508</xdr:rowOff>
    </xdr:from>
    <xdr:ext cx="405111" cy="259045"/>
    <xdr:sp macro="" textlink="">
      <xdr:nvSpPr>
        <xdr:cNvPr id="425" name="【認定こども園・幼稚園・保育所】&#10;有形固定資産減価償却率平均値テキスト">
          <a:extLst>
            <a:ext uri="{FF2B5EF4-FFF2-40B4-BE49-F238E27FC236}">
              <a16:creationId xmlns:a16="http://schemas.microsoft.com/office/drawing/2014/main" id="{457A8F43-09D7-48B3-B4C6-88A7DC066711}"/>
            </a:ext>
          </a:extLst>
        </xdr:cNvPr>
        <xdr:cNvSpPr txBox="1"/>
      </xdr:nvSpPr>
      <xdr:spPr>
        <a:xfrm>
          <a:off x="14414500" y="643782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89081</xdr:rowOff>
    </xdr:from>
    <xdr:to>
      <xdr:col>85</xdr:col>
      <xdr:colOff>177800</xdr:colOff>
      <xdr:row>39</xdr:row>
      <xdr:rowOff>19231</xdr:rowOff>
    </xdr:to>
    <xdr:sp macro="" textlink="">
      <xdr:nvSpPr>
        <xdr:cNvPr id="426" name="フローチャート: 判断 425">
          <a:extLst>
            <a:ext uri="{FF2B5EF4-FFF2-40B4-BE49-F238E27FC236}">
              <a16:creationId xmlns:a16="http://schemas.microsoft.com/office/drawing/2014/main" id="{A8B9C9E4-3D92-45CA-AAC2-5F9D99536641}"/>
            </a:ext>
          </a:extLst>
        </xdr:cNvPr>
        <xdr:cNvSpPr/>
      </xdr:nvSpPr>
      <xdr:spPr>
        <a:xfrm>
          <a:off x="14325600" y="6459401"/>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107043</xdr:rowOff>
    </xdr:from>
    <xdr:to>
      <xdr:col>81</xdr:col>
      <xdr:colOff>101600</xdr:colOff>
      <xdr:row>39</xdr:row>
      <xdr:rowOff>37193</xdr:rowOff>
    </xdr:to>
    <xdr:sp macro="" textlink="">
      <xdr:nvSpPr>
        <xdr:cNvPr id="427" name="フローチャート: 判断 426">
          <a:extLst>
            <a:ext uri="{FF2B5EF4-FFF2-40B4-BE49-F238E27FC236}">
              <a16:creationId xmlns:a16="http://schemas.microsoft.com/office/drawing/2014/main" id="{4DC7C3EA-E314-4474-BAAC-D03CFEADF47B}"/>
            </a:ext>
          </a:extLst>
        </xdr:cNvPr>
        <xdr:cNvSpPr/>
      </xdr:nvSpPr>
      <xdr:spPr>
        <a:xfrm>
          <a:off x="13578840" y="647736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36830</xdr:rowOff>
    </xdr:from>
    <xdr:to>
      <xdr:col>76</xdr:col>
      <xdr:colOff>165100</xdr:colOff>
      <xdr:row>38</xdr:row>
      <xdr:rowOff>138430</xdr:rowOff>
    </xdr:to>
    <xdr:sp macro="" textlink="">
      <xdr:nvSpPr>
        <xdr:cNvPr id="428" name="フローチャート: 判断 427">
          <a:extLst>
            <a:ext uri="{FF2B5EF4-FFF2-40B4-BE49-F238E27FC236}">
              <a16:creationId xmlns:a16="http://schemas.microsoft.com/office/drawing/2014/main" id="{ADCE9FE9-5BC7-4009-A75C-E8D151E006A3}"/>
            </a:ext>
          </a:extLst>
        </xdr:cNvPr>
        <xdr:cNvSpPr/>
      </xdr:nvSpPr>
      <xdr:spPr>
        <a:xfrm>
          <a:off x="12804140" y="640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159294</xdr:rowOff>
    </xdr:from>
    <xdr:to>
      <xdr:col>72</xdr:col>
      <xdr:colOff>38100</xdr:colOff>
      <xdr:row>38</xdr:row>
      <xdr:rowOff>89444</xdr:rowOff>
    </xdr:to>
    <xdr:sp macro="" textlink="">
      <xdr:nvSpPr>
        <xdr:cNvPr id="429" name="フローチャート: 判断 428">
          <a:extLst>
            <a:ext uri="{FF2B5EF4-FFF2-40B4-BE49-F238E27FC236}">
              <a16:creationId xmlns:a16="http://schemas.microsoft.com/office/drawing/2014/main" id="{A165A514-93D1-48D0-850F-963AA28C2F0E}"/>
            </a:ext>
          </a:extLst>
        </xdr:cNvPr>
        <xdr:cNvSpPr/>
      </xdr:nvSpPr>
      <xdr:spPr>
        <a:xfrm>
          <a:off x="12029440" y="636197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139700</xdr:rowOff>
    </xdr:from>
    <xdr:to>
      <xdr:col>67</xdr:col>
      <xdr:colOff>101600</xdr:colOff>
      <xdr:row>38</xdr:row>
      <xdr:rowOff>69850</xdr:rowOff>
    </xdr:to>
    <xdr:sp macro="" textlink="">
      <xdr:nvSpPr>
        <xdr:cNvPr id="430" name="フローチャート: 判断 429">
          <a:extLst>
            <a:ext uri="{FF2B5EF4-FFF2-40B4-BE49-F238E27FC236}">
              <a16:creationId xmlns:a16="http://schemas.microsoft.com/office/drawing/2014/main" id="{992ADF27-D7C5-4D7A-A4E1-F55C3ADD0AD3}"/>
            </a:ext>
          </a:extLst>
        </xdr:cNvPr>
        <xdr:cNvSpPr/>
      </xdr:nvSpPr>
      <xdr:spPr>
        <a:xfrm>
          <a:off x="11231880" y="63423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1" name="テキスト ボックス 430">
          <a:extLst>
            <a:ext uri="{FF2B5EF4-FFF2-40B4-BE49-F238E27FC236}">
              <a16:creationId xmlns:a16="http://schemas.microsoft.com/office/drawing/2014/main" id="{9A0F8DFA-B999-4F10-AB8B-0C08D94B9C6A}"/>
            </a:ext>
          </a:extLst>
        </xdr:cNvPr>
        <xdr:cNvSpPr txBox="1"/>
      </xdr:nvSpPr>
      <xdr:spPr>
        <a:xfrm>
          <a:off x="14208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2" name="テキスト ボックス 431">
          <a:extLst>
            <a:ext uri="{FF2B5EF4-FFF2-40B4-BE49-F238E27FC236}">
              <a16:creationId xmlns:a16="http://schemas.microsoft.com/office/drawing/2014/main" id="{027DC900-5B81-46C1-BDBB-75A5921A6885}"/>
            </a:ext>
          </a:extLst>
        </xdr:cNvPr>
        <xdr:cNvSpPr txBox="1"/>
      </xdr:nvSpPr>
      <xdr:spPr>
        <a:xfrm>
          <a:off x="134620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3" name="テキスト ボックス 432">
          <a:extLst>
            <a:ext uri="{FF2B5EF4-FFF2-40B4-BE49-F238E27FC236}">
              <a16:creationId xmlns:a16="http://schemas.microsoft.com/office/drawing/2014/main" id="{1F3174CB-B0A0-42E0-B61E-99898D59B235}"/>
            </a:ext>
          </a:extLst>
        </xdr:cNvPr>
        <xdr:cNvSpPr txBox="1"/>
      </xdr:nvSpPr>
      <xdr:spPr>
        <a:xfrm>
          <a:off x="126873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4" name="テキスト ボックス 433">
          <a:extLst>
            <a:ext uri="{FF2B5EF4-FFF2-40B4-BE49-F238E27FC236}">
              <a16:creationId xmlns:a16="http://schemas.microsoft.com/office/drawing/2014/main" id="{F3C13D42-236B-4A51-AA08-0847D242E095}"/>
            </a:ext>
          </a:extLst>
        </xdr:cNvPr>
        <xdr:cNvSpPr txBox="1"/>
      </xdr:nvSpPr>
      <xdr:spPr>
        <a:xfrm>
          <a:off x="119049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5" name="テキスト ボックス 434">
          <a:extLst>
            <a:ext uri="{FF2B5EF4-FFF2-40B4-BE49-F238E27FC236}">
              <a16:creationId xmlns:a16="http://schemas.microsoft.com/office/drawing/2014/main" id="{9BA43EB0-4A47-45D1-8601-EF46872FD524}"/>
            </a:ext>
          </a:extLst>
        </xdr:cNvPr>
        <xdr:cNvSpPr txBox="1"/>
      </xdr:nvSpPr>
      <xdr:spPr>
        <a:xfrm>
          <a:off x="111150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100511</xdr:rowOff>
    </xdr:from>
    <xdr:to>
      <xdr:col>85</xdr:col>
      <xdr:colOff>177800</xdr:colOff>
      <xdr:row>37</xdr:row>
      <xdr:rowOff>30661</xdr:rowOff>
    </xdr:to>
    <xdr:sp macro="" textlink="">
      <xdr:nvSpPr>
        <xdr:cNvPr id="436" name="楕円 435">
          <a:extLst>
            <a:ext uri="{FF2B5EF4-FFF2-40B4-BE49-F238E27FC236}">
              <a16:creationId xmlns:a16="http://schemas.microsoft.com/office/drawing/2014/main" id="{AFC48F12-FA93-4D5E-9795-7C2F36AA9DB0}"/>
            </a:ext>
          </a:extLst>
        </xdr:cNvPr>
        <xdr:cNvSpPr/>
      </xdr:nvSpPr>
      <xdr:spPr>
        <a:xfrm>
          <a:off x="14325600" y="6135551"/>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123388</xdr:rowOff>
    </xdr:from>
    <xdr:ext cx="405111" cy="259045"/>
    <xdr:sp macro="" textlink="">
      <xdr:nvSpPr>
        <xdr:cNvPr id="437" name="【認定こども園・幼稚園・保育所】&#10;有形固定資産減価償却率該当値テキスト">
          <a:extLst>
            <a:ext uri="{FF2B5EF4-FFF2-40B4-BE49-F238E27FC236}">
              <a16:creationId xmlns:a16="http://schemas.microsoft.com/office/drawing/2014/main" id="{5EFCA65E-3C0D-49A0-B154-01DAFEE859D0}"/>
            </a:ext>
          </a:extLst>
        </xdr:cNvPr>
        <xdr:cNvSpPr txBox="1"/>
      </xdr:nvSpPr>
      <xdr:spPr>
        <a:xfrm>
          <a:off x="14414500" y="5990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64589</xdr:rowOff>
    </xdr:from>
    <xdr:to>
      <xdr:col>81</xdr:col>
      <xdr:colOff>101600</xdr:colOff>
      <xdr:row>36</xdr:row>
      <xdr:rowOff>166189</xdr:rowOff>
    </xdr:to>
    <xdr:sp macro="" textlink="">
      <xdr:nvSpPr>
        <xdr:cNvPr id="438" name="楕円 437">
          <a:extLst>
            <a:ext uri="{FF2B5EF4-FFF2-40B4-BE49-F238E27FC236}">
              <a16:creationId xmlns:a16="http://schemas.microsoft.com/office/drawing/2014/main" id="{1AB6AD71-22A7-4E3F-9B69-3A27387083CB}"/>
            </a:ext>
          </a:extLst>
        </xdr:cNvPr>
        <xdr:cNvSpPr/>
      </xdr:nvSpPr>
      <xdr:spPr>
        <a:xfrm>
          <a:off x="13578840" y="6099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115389</xdr:rowOff>
    </xdr:from>
    <xdr:to>
      <xdr:col>85</xdr:col>
      <xdr:colOff>127000</xdr:colOff>
      <xdr:row>36</xdr:row>
      <xdr:rowOff>151311</xdr:rowOff>
    </xdr:to>
    <xdr:cxnSp macro="">
      <xdr:nvCxnSpPr>
        <xdr:cNvPr id="439" name="直線コネクタ 438">
          <a:extLst>
            <a:ext uri="{FF2B5EF4-FFF2-40B4-BE49-F238E27FC236}">
              <a16:creationId xmlns:a16="http://schemas.microsoft.com/office/drawing/2014/main" id="{4BBBD708-3ADB-4E3B-9F57-35E183213BDB}"/>
            </a:ext>
          </a:extLst>
        </xdr:cNvPr>
        <xdr:cNvCxnSpPr/>
      </xdr:nvCxnSpPr>
      <xdr:spPr>
        <a:xfrm>
          <a:off x="13629640" y="6150429"/>
          <a:ext cx="74676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28666</xdr:rowOff>
    </xdr:from>
    <xdr:to>
      <xdr:col>76</xdr:col>
      <xdr:colOff>165100</xdr:colOff>
      <xdr:row>36</xdr:row>
      <xdr:rowOff>130266</xdr:rowOff>
    </xdr:to>
    <xdr:sp macro="" textlink="">
      <xdr:nvSpPr>
        <xdr:cNvPr id="440" name="楕円 439">
          <a:extLst>
            <a:ext uri="{FF2B5EF4-FFF2-40B4-BE49-F238E27FC236}">
              <a16:creationId xmlns:a16="http://schemas.microsoft.com/office/drawing/2014/main" id="{3D5DB14F-A729-4CEA-B8D8-5A528FADE274}"/>
            </a:ext>
          </a:extLst>
        </xdr:cNvPr>
        <xdr:cNvSpPr/>
      </xdr:nvSpPr>
      <xdr:spPr>
        <a:xfrm>
          <a:off x="12804140" y="6063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79466</xdr:rowOff>
    </xdr:from>
    <xdr:to>
      <xdr:col>81</xdr:col>
      <xdr:colOff>50800</xdr:colOff>
      <xdr:row>36</xdr:row>
      <xdr:rowOff>115389</xdr:rowOff>
    </xdr:to>
    <xdr:cxnSp macro="">
      <xdr:nvCxnSpPr>
        <xdr:cNvPr id="441" name="直線コネクタ 440">
          <a:extLst>
            <a:ext uri="{FF2B5EF4-FFF2-40B4-BE49-F238E27FC236}">
              <a16:creationId xmlns:a16="http://schemas.microsoft.com/office/drawing/2014/main" id="{E59E7707-3278-4EB8-A33B-225550A061E1}"/>
            </a:ext>
          </a:extLst>
        </xdr:cNvPr>
        <xdr:cNvCxnSpPr/>
      </xdr:nvCxnSpPr>
      <xdr:spPr>
        <a:xfrm>
          <a:off x="12854940" y="6114506"/>
          <a:ext cx="7747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162560</xdr:rowOff>
    </xdr:from>
    <xdr:to>
      <xdr:col>72</xdr:col>
      <xdr:colOff>38100</xdr:colOff>
      <xdr:row>36</xdr:row>
      <xdr:rowOff>92710</xdr:rowOff>
    </xdr:to>
    <xdr:sp macro="" textlink="">
      <xdr:nvSpPr>
        <xdr:cNvPr id="442" name="楕円 441">
          <a:extLst>
            <a:ext uri="{FF2B5EF4-FFF2-40B4-BE49-F238E27FC236}">
              <a16:creationId xmlns:a16="http://schemas.microsoft.com/office/drawing/2014/main" id="{3978A146-E16C-4E8A-B07D-7EEBE83323D5}"/>
            </a:ext>
          </a:extLst>
        </xdr:cNvPr>
        <xdr:cNvSpPr/>
      </xdr:nvSpPr>
      <xdr:spPr>
        <a:xfrm>
          <a:off x="12029440" y="602996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41910</xdr:rowOff>
    </xdr:from>
    <xdr:to>
      <xdr:col>76</xdr:col>
      <xdr:colOff>114300</xdr:colOff>
      <xdr:row>36</xdr:row>
      <xdr:rowOff>79466</xdr:rowOff>
    </xdr:to>
    <xdr:cxnSp macro="">
      <xdr:nvCxnSpPr>
        <xdr:cNvPr id="443" name="直線コネクタ 442">
          <a:extLst>
            <a:ext uri="{FF2B5EF4-FFF2-40B4-BE49-F238E27FC236}">
              <a16:creationId xmlns:a16="http://schemas.microsoft.com/office/drawing/2014/main" id="{2F4367AC-3401-4543-B9A9-98DC713A8A99}"/>
            </a:ext>
          </a:extLst>
        </xdr:cNvPr>
        <xdr:cNvCxnSpPr/>
      </xdr:nvCxnSpPr>
      <xdr:spPr>
        <a:xfrm>
          <a:off x="12072620" y="6076950"/>
          <a:ext cx="78232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35</xdr:row>
      <xdr:rowOff>123372</xdr:rowOff>
    </xdr:from>
    <xdr:to>
      <xdr:col>67</xdr:col>
      <xdr:colOff>101600</xdr:colOff>
      <xdr:row>36</xdr:row>
      <xdr:rowOff>53522</xdr:rowOff>
    </xdr:to>
    <xdr:sp macro="" textlink="">
      <xdr:nvSpPr>
        <xdr:cNvPr id="444" name="楕円 443">
          <a:extLst>
            <a:ext uri="{FF2B5EF4-FFF2-40B4-BE49-F238E27FC236}">
              <a16:creationId xmlns:a16="http://schemas.microsoft.com/office/drawing/2014/main" id="{46725EAE-A5A2-4730-9F2F-0F98ED796249}"/>
            </a:ext>
          </a:extLst>
        </xdr:cNvPr>
        <xdr:cNvSpPr/>
      </xdr:nvSpPr>
      <xdr:spPr>
        <a:xfrm>
          <a:off x="11231880" y="599077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36</xdr:row>
      <xdr:rowOff>2722</xdr:rowOff>
    </xdr:from>
    <xdr:to>
      <xdr:col>71</xdr:col>
      <xdr:colOff>177800</xdr:colOff>
      <xdr:row>36</xdr:row>
      <xdr:rowOff>41910</xdr:rowOff>
    </xdr:to>
    <xdr:cxnSp macro="">
      <xdr:nvCxnSpPr>
        <xdr:cNvPr id="445" name="直線コネクタ 444">
          <a:extLst>
            <a:ext uri="{FF2B5EF4-FFF2-40B4-BE49-F238E27FC236}">
              <a16:creationId xmlns:a16="http://schemas.microsoft.com/office/drawing/2014/main" id="{50B09F58-3C1F-471C-88A8-2AB79BE52A9F}"/>
            </a:ext>
          </a:extLst>
        </xdr:cNvPr>
        <xdr:cNvCxnSpPr/>
      </xdr:nvCxnSpPr>
      <xdr:spPr>
        <a:xfrm>
          <a:off x="11282680" y="6037762"/>
          <a:ext cx="78994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39</xdr:row>
      <xdr:rowOff>28320</xdr:rowOff>
    </xdr:from>
    <xdr:ext cx="405111" cy="259045"/>
    <xdr:sp macro="" textlink="">
      <xdr:nvSpPr>
        <xdr:cNvPr id="446" name="n_1aveValue【認定こども園・幼稚園・保育所】&#10;有形固定資産減価償却率">
          <a:extLst>
            <a:ext uri="{FF2B5EF4-FFF2-40B4-BE49-F238E27FC236}">
              <a16:creationId xmlns:a16="http://schemas.microsoft.com/office/drawing/2014/main" id="{2B4D73E5-9249-42EE-A3C5-DA074A4B514C}"/>
            </a:ext>
          </a:extLst>
        </xdr:cNvPr>
        <xdr:cNvSpPr txBox="1"/>
      </xdr:nvSpPr>
      <xdr:spPr>
        <a:xfrm>
          <a:off x="13437244" y="65662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129557</xdr:rowOff>
    </xdr:from>
    <xdr:ext cx="405111" cy="259045"/>
    <xdr:sp macro="" textlink="">
      <xdr:nvSpPr>
        <xdr:cNvPr id="447" name="n_2aveValue【認定こども園・幼稚園・保育所】&#10;有形固定資産減価償却率">
          <a:extLst>
            <a:ext uri="{FF2B5EF4-FFF2-40B4-BE49-F238E27FC236}">
              <a16:creationId xmlns:a16="http://schemas.microsoft.com/office/drawing/2014/main" id="{2A6542EC-AB7F-4349-B43E-716458D74457}"/>
            </a:ext>
          </a:extLst>
        </xdr:cNvPr>
        <xdr:cNvSpPr txBox="1"/>
      </xdr:nvSpPr>
      <xdr:spPr>
        <a:xfrm>
          <a:off x="12675244" y="6499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80571</xdr:rowOff>
    </xdr:from>
    <xdr:ext cx="405111" cy="259045"/>
    <xdr:sp macro="" textlink="">
      <xdr:nvSpPr>
        <xdr:cNvPr id="448" name="n_3aveValue【認定こども園・幼稚園・保育所】&#10;有形固定資産減価償却率">
          <a:extLst>
            <a:ext uri="{FF2B5EF4-FFF2-40B4-BE49-F238E27FC236}">
              <a16:creationId xmlns:a16="http://schemas.microsoft.com/office/drawing/2014/main" id="{6FB2B920-844F-4F7C-9955-2D1EFD0F89F2}"/>
            </a:ext>
          </a:extLst>
        </xdr:cNvPr>
        <xdr:cNvSpPr txBox="1"/>
      </xdr:nvSpPr>
      <xdr:spPr>
        <a:xfrm>
          <a:off x="11900544" y="6450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60977</xdr:rowOff>
    </xdr:from>
    <xdr:ext cx="405111" cy="259045"/>
    <xdr:sp macro="" textlink="">
      <xdr:nvSpPr>
        <xdr:cNvPr id="449" name="n_4aveValue【認定こども園・幼稚園・保育所】&#10;有形固定資産減価償却率">
          <a:extLst>
            <a:ext uri="{FF2B5EF4-FFF2-40B4-BE49-F238E27FC236}">
              <a16:creationId xmlns:a16="http://schemas.microsoft.com/office/drawing/2014/main" id="{20BA9831-24B6-49C0-889C-855321907051}"/>
            </a:ext>
          </a:extLst>
        </xdr:cNvPr>
        <xdr:cNvSpPr txBox="1"/>
      </xdr:nvSpPr>
      <xdr:spPr>
        <a:xfrm>
          <a:off x="11102984" y="6431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11266</xdr:rowOff>
    </xdr:from>
    <xdr:ext cx="405111" cy="259045"/>
    <xdr:sp macro="" textlink="">
      <xdr:nvSpPr>
        <xdr:cNvPr id="450" name="n_1mainValue【認定こども園・幼稚園・保育所】&#10;有形固定資産減価償却率">
          <a:extLst>
            <a:ext uri="{FF2B5EF4-FFF2-40B4-BE49-F238E27FC236}">
              <a16:creationId xmlns:a16="http://schemas.microsoft.com/office/drawing/2014/main" id="{D47AEF06-208D-4A3E-8D71-821E9F36D61C}"/>
            </a:ext>
          </a:extLst>
        </xdr:cNvPr>
        <xdr:cNvSpPr txBox="1"/>
      </xdr:nvSpPr>
      <xdr:spPr>
        <a:xfrm>
          <a:off x="13437244" y="5878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146793</xdr:rowOff>
    </xdr:from>
    <xdr:ext cx="405111" cy="259045"/>
    <xdr:sp macro="" textlink="">
      <xdr:nvSpPr>
        <xdr:cNvPr id="451" name="n_2mainValue【認定こども園・幼稚園・保育所】&#10;有形固定資産減価償却率">
          <a:extLst>
            <a:ext uri="{FF2B5EF4-FFF2-40B4-BE49-F238E27FC236}">
              <a16:creationId xmlns:a16="http://schemas.microsoft.com/office/drawing/2014/main" id="{13B85BAF-5D4F-4E20-B102-B30BFCF0C3E8}"/>
            </a:ext>
          </a:extLst>
        </xdr:cNvPr>
        <xdr:cNvSpPr txBox="1"/>
      </xdr:nvSpPr>
      <xdr:spPr>
        <a:xfrm>
          <a:off x="12675244" y="5846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109237</xdr:rowOff>
    </xdr:from>
    <xdr:ext cx="405111" cy="259045"/>
    <xdr:sp macro="" textlink="">
      <xdr:nvSpPr>
        <xdr:cNvPr id="452" name="n_3mainValue【認定こども園・幼稚園・保育所】&#10;有形固定資産減価償却率">
          <a:extLst>
            <a:ext uri="{FF2B5EF4-FFF2-40B4-BE49-F238E27FC236}">
              <a16:creationId xmlns:a16="http://schemas.microsoft.com/office/drawing/2014/main" id="{CB044380-2E15-4C6A-BE7D-259B09D3C38B}"/>
            </a:ext>
          </a:extLst>
        </xdr:cNvPr>
        <xdr:cNvSpPr txBox="1"/>
      </xdr:nvSpPr>
      <xdr:spPr>
        <a:xfrm>
          <a:off x="11900544" y="5808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34</xdr:row>
      <xdr:rowOff>70049</xdr:rowOff>
    </xdr:from>
    <xdr:ext cx="405111" cy="259045"/>
    <xdr:sp macro="" textlink="">
      <xdr:nvSpPr>
        <xdr:cNvPr id="453" name="n_4mainValue【認定こども園・幼稚園・保育所】&#10;有形固定資産減価償却率">
          <a:extLst>
            <a:ext uri="{FF2B5EF4-FFF2-40B4-BE49-F238E27FC236}">
              <a16:creationId xmlns:a16="http://schemas.microsoft.com/office/drawing/2014/main" id="{27D62737-7A2D-452F-80EB-6496BF8D8554}"/>
            </a:ext>
          </a:extLst>
        </xdr:cNvPr>
        <xdr:cNvSpPr txBox="1"/>
      </xdr:nvSpPr>
      <xdr:spPr>
        <a:xfrm>
          <a:off x="11102984" y="57698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4" name="正方形/長方形 453">
          <a:extLst>
            <a:ext uri="{FF2B5EF4-FFF2-40B4-BE49-F238E27FC236}">
              <a16:creationId xmlns:a16="http://schemas.microsoft.com/office/drawing/2014/main" id="{ABBC7CB0-6304-4E3B-9041-C32B532B5C38}"/>
            </a:ext>
          </a:extLst>
        </xdr:cNvPr>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5" name="正方形/長方形 454">
          <a:extLst>
            <a:ext uri="{FF2B5EF4-FFF2-40B4-BE49-F238E27FC236}">
              <a16:creationId xmlns:a16="http://schemas.microsoft.com/office/drawing/2014/main" id="{5883EBD2-7712-49EC-AC3D-E1060878C015}"/>
            </a:ext>
          </a:extLst>
        </xdr:cNvPr>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6" name="正方形/長方形 455">
          <a:extLst>
            <a:ext uri="{FF2B5EF4-FFF2-40B4-BE49-F238E27FC236}">
              <a16:creationId xmlns:a16="http://schemas.microsoft.com/office/drawing/2014/main" id="{148035F6-7FC4-4155-834E-40FCD47FA87E}"/>
            </a:ext>
          </a:extLst>
        </xdr:cNvPr>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7" name="正方形/長方形 456">
          <a:extLst>
            <a:ext uri="{FF2B5EF4-FFF2-40B4-BE49-F238E27FC236}">
              <a16:creationId xmlns:a16="http://schemas.microsoft.com/office/drawing/2014/main" id="{43B5C67C-A527-492E-98BC-CE59951FD583}"/>
            </a:ext>
          </a:extLst>
        </xdr:cNvPr>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8" name="正方形/長方形 457">
          <a:extLst>
            <a:ext uri="{FF2B5EF4-FFF2-40B4-BE49-F238E27FC236}">
              <a16:creationId xmlns:a16="http://schemas.microsoft.com/office/drawing/2014/main" id="{44DB066B-0F0C-45E4-B6F0-80ED80AD19A3}"/>
            </a:ext>
          </a:extLst>
        </xdr:cNvPr>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9" name="正方形/長方形 458">
          <a:extLst>
            <a:ext uri="{FF2B5EF4-FFF2-40B4-BE49-F238E27FC236}">
              <a16:creationId xmlns:a16="http://schemas.microsoft.com/office/drawing/2014/main" id="{2B093211-996C-4210-8FA0-0CE531BBF5C0}"/>
            </a:ext>
          </a:extLst>
        </xdr:cNvPr>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0" name="正方形/長方形 459">
          <a:extLst>
            <a:ext uri="{FF2B5EF4-FFF2-40B4-BE49-F238E27FC236}">
              <a16:creationId xmlns:a16="http://schemas.microsoft.com/office/drawing/2014/main" id="{F31E96BF-0245-4067-AFC3-716B374C2BEF}"/>
            </a:ext>
          </a:extLst>
        </xdr:cNvPr>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1" name="正方形/長方形 460">
          <a:extLst>
            <a:ext uri="{FF2B5EF4-FFF2-40B4-BE49-F238E27FC236}">
              <a16:creationId xmlns:a16="http://schemas.microsoft.com/office/drawing/2014/main" id="{4FA8F406-7826-4E60-A23D-44F90D4D60C2}"/>
            </a:ext>
          </a:extLst>
        </xdr:cNvPr>
        <xdr:cNvSpPr/>
      </xdr:nvSpPr>
      <xdr:spPr>
        <a:xfrm>
          <a:off x="1609344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2" name="テキスト ボックス 461">
          <a:extLst>
            <a:ext uri="{FF2B5EF4-FFF2-40B4-BE49-F238E27FC236}">
              <a16:creationId xmlns:a16="http://schemas.microsoft.com/office/drawing/2014/main" id="{CB471037-1047-4097-81C5-5DED05088A7A}"/>
            </a:ext>
          </a:extLst>
        </xdr:cNvPr>
        <xdr:cNvSpPr txBox="1"/>
      </xdr:nvSpPr>
      <xdr:spPr>
        <a:xfrm>
          <a:off x="1607820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3" name="直線コネクタ 462">
          <a:extLst>
            <a:ext uri="{FF2B5EF4-FFF2-40B4-BE49-F238E27FC236}">
              <a16:creationId xmlns:a16="http://schemas.microsoft.com/office/drawing/2014/main" id="{C9714C93-AC45-4F26-8541-AF4A6933F5D9}"/>
            </a:ext>
          </a:extLst>
        </xdr:cNvPr>
        <xdr:cNvCxnSpPr/>
      </xdr:nvCxnSpPr>
      <xdr:spPr>
        <a:xfrm>
          <a:off x="1609344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64" name="直線コネクタ 463">
          <a:extLst>
            <a:ext uri="{FF2B5EF4-FFF2-40B4-BE49-F238E27FC236}">
              <a16:creationId xmlns:a16="http://schemas.microsoft.com/office/drawing/2014/main" id="{BA7A7AA2-4786-418C-BD1A-CB14C4100B2A}"/>
            </a:ext>
          </a:extLst>
        </xdr:cNvPr>
        <xdr:cNvCxnSpPr/>
      </xdr:nvCxnSpPr>
      <xdr:spPr>
        <a:xfrm>
          <a:off x="16093440" y="70789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65" name="テキスト ボックス 464">
          <a:extLst>
            <a:ext uri="{FF2B5EF4-FFF2-40B4-BE49-F238E27FC236}">
              <a16:creationId xmlns:a16="http://schemas.microsoft.com/office/drawing/2014/main" id="{E14FD949-8D5C-4650-B18A-6AF8A04CA023}"/>
            </a:ext>
          </a:extLst>
        </xdr:cNvPr>
        <xdr:cNvSpPr txBox="1"/>
      </xdr:nvSpPr>
      <xdr:spPr>
        <a:xfrm>
          <a:off x="1569484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66" name="直線コネクタ 465">
          <a:extLst>
            <a:ext uri="{FF2B5EF4-FFF2-40B4-BE49-F238E27FC236}">
              <a16:creationId xmlns:a16="http://schemas.microsoft.com/office/drawing/2014/main" id="{7A8BE1E4-10BF-40E7-9BD9-326B499AC619}"/>
            </a:ext>
          </a:extLst>
        </xdr:cNvPr>
        <xdr:cNvCxnSpPr/>
      </xdr:nvCxnSpPr>
      <xdr:spPr>
        <a:xfrm>
          <a:off x="16093440" y="6705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67" name="テキスト ボックス 466">
          <a:extLst>
            <a:ext uri="{FF2B5EF4-FFF2-40B4-BE49-F238E27FC236}">
              <a16:creationId xmlns:a16="http://schemas.microsoft.com/office/drawing/2014/main" id="{C4FBB277-FFA5-45D0-A4DE-34859CF5A56A}"/>
            </a:ext>
          </a:extLst>
        </xdr:cNvPr>
        <xdr:cNvSpPr txBox="1"/>
      </xdr:nvSpPr>
      <xdr:spPr>
        <a:xfrm>
          <a:off x="15694841" y="65671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68" name="直線コネクタ 467">
          <a:extLst>
            <a:ext uri="{FF2B5EF4-FFF2-40B4-BE49-F238E27FC236}">
              <a16:creationId xmlns:a16="http://schemas.microsoft.com/office/drawing/2014/main" id="{694E155B-EBD7-44F5-B0BA-4A79B35ABC8B}"/>
            </a:ext>
          </a:extLst>
        </xdr:cNvPr>
        <xdr:cNvCxnSpPr/>
      </xdr:nvCxnSpPr>
      <xdr:spPr>
        <a:xfrm>
          <a:off x="16093440" y="63360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69" name="テキスト ボックス 468">
          <a:extLst>
            <a:ext uri="{FF2B5EF4-FFF2-40B4-BE49-F238E27FC236}">
              <a16:creationId xmlns:a16="http://schemas.microsoft.com/office/drawing/2014/main" id="{CFABA5A0-147B-4196-B429-198A4BEB8CF5}"/>
            </a:ext>
          </a:extLst>
        </xdr:cNvPr>
        <xdr:cNvSpPr txBox="1"/>
      </xdr:nvSpPr>
      <xdr:spPr>
        <a:xfrm>
          <a:off x="15694841" y="61976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70" name="直線コネクタ 469">
          <a:extLst>
            <a:ext uri="{FF2B5EF4-FFF2-40B4-BE49-F238E27FC236}">
              <a16:creationId xmlns:a16="http://schemas.microsoft.com/office/drawing/2014/main" id="{116C1C79-9078-4B20-82CB-0708CF702A22}"/>
            </a:ext>
          </a:extLst>
        </xdr:cNvPr>
        <xdr:cNvCxnSpPr/>
      </xdr:nvCxnSpPr>
      <xdr:spPr>
        <a:xfrm>
          <a:off x="16093440" y="59626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71" name="テキスト ボックス 470">
          <a:extLst>
            <a:ext uri="{FF2B5EF4-FFF2-40B4-BE49-F238E27FC236}">
              <a16:creationId xmlns:a16="http://schemas.microsoft.com/office/drawing/2014/main" id="{E645679B-24C9-4443-A881-943827E18BEE}"/>
            </a:ext>
          </a:extLst>
        </xdr:cNvPr>
        <xdr:cNvSpPr txBox="1"/>
      </xdr:nvSpPr>
      <xdr:spPr>
        <a:xfrm>
          <a:off x="15694841" y="58242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72" name="直線コネクタ 471">
          <a:extLst>
            <a:ext uri="{FF2B5EF4-FFF2-40B4-BE49-F238E27FC236}">
              <a16:creationId xmlns:a16="http://schemas.microsoft.com/office/drawing/2014/main" id="{8A45C937-B06B-4109-8C61-886477060DB6}"/>
            </a:ext>
          </a:extLst>
        </xdr:cNvPr>
        <xdr:cNvCxnSpPr/>
      </xdr:nvCxnSpPr>
      <xdr:spPr>
        <a:xfrm>
          <a:off x="16093440" y="55892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73" name="テキスト ボックス 472">
          <a:extLst>
            <a:ext uri="{FF2B5EF4-FFF2-40B4-BE49-F238E27FC236}">
              <a16:creationId xmlns:a16="http://schemas.microsoft.com/office/drawing/2014/main" id="{54293398-609C-47FB-B2E3-06C8D4028B5E}"/>
            </a:ext>
          </a:extLst>
        </xdr:cNvPr>
        <xdr:cNvSpPr txBox="1"/>
      </xdr:nvSpPr>
      <xdr:spPr>
        <a:xfrm>
          <a:off x="15694841" y="54508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4" name="直線コネクタ 473">
          <a:extLst>
            <a:ext uri="{FF2B5EF4-FFF2-40B4-BE49-F238E27FC236}">
              <a16:creationId xmlns:a16="http://schemas.microsoft.com/office/drawing/2014/main" id="{ADD659C7-EB11-4F2D-A2B3-39EF8958F7AD}"/>
            </a:ext>
          </a:extLst>
        </xdr:cNvPr>
        <xdr:cNvCxnSpPr/>
      </xdr:nvCxnSpPr>
      <xdr:spPr>
        <a:xfrm>
          <a:off x="1609344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5" name="テキスト ボックス 474">
          <a:extLst>
            <a:ext uri="{FF2B5EF4-FFF2-40B4-BE49-F238E27FC236}">
              <a16:creationId xmlns:a16="http://schemas.microsoft.com/office/drawing/2014/main" id="{F4034312-C4D5-42CD-B481-4A38469BDC60}"/>
            </a:ext>
          </a:extLst>
        </xdr:cNvPr>
        <xdr:cNvSpPr txBox="1"/>
      </xdr:nvSpPr>
      <xdr:spPr>
        <a:xfrm>
          <a:off x="1569484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6" name="【認定こども園・幼稚園・保育所】&#10;一人当たり面積グラフ枠">
          <a:extLst>
            <a:ext uri="{FF2B5EF4-FFF2-40B4-BE49-F238E27FC236}">
              <a16:creationId xmlns:a16="http://schemas.microsoft.com/office/drawing/2014/main" id="{6BCCF74A-8A12-4297-AEF1-227C8308E6FA}"/>
            </a:ext>
          </a:extLst>
        </xdr:cNvPr>
        <xdr:cNvSpPr/>
      </xdr:nvSpPr>
      <xdr:spPr>
        <a:xfrm>
          <a:off x="1609344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109220</xdr:rowOff>
    </xdr:from>
    <xdr:to>
      <xdr:col>116</xdr:col>
      <xdr:colOff>62864</xdr:colOff>
      <xdr:row>42</xdr:row>
      <xdr:rowOff>11430</xdr:rowOff>
    </xdr:to>
    <xdr:cxnSp macro="">
      <xdr:nvCxnSpPr>
        <xdr:cNvPr id="477" name="直線コネクタ 476">
          <a:extLst>
            <a:ext uri="{FF2B5EF4-FFF2-40B4-BE49-F238E27FC236}">
              <a16:creationId xmlns:a16="http://schemas.microsoft.com/office/drawing/2014/main" id="{FB2A8805-9B8E-4142-8117-C5B00A46C316}"/>
            </a:ext>
          </a:extLst>
        </xdr:cNvPr>
        <xdr:cNvCxnSpPr/>
      </xdr:nvCxnSpPr>
      <xdr:spPr>
        <a:xfrm flipV="1">
          <a:off x="19509104" y="5641340"/>
          <a:ext cx="0" cy="14109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15257</xdr:rowOff>
    </xdr:from>
    <xdr:ext cx="469744" cy="259045"/>
    <xdr:sp macro="" textlink="">
      <xdr:nvSpPr>
        <xdr:cNvPr id="478" name="【認定こども園・幼稚園・保育所】&#10;一人当たり面積最小値テキスト">
          <a:extLst>
            <a:ext uri="{FF2B5EF4-FFF2-40B4-BE49-F238E27FC236}">
              <a16:creationId xmlns:a16="http://schemas.microsoft.com/office/drawing/2014/main" id="{571F0D3C-D54A-406E-B3CD-916DE1A722DD}"/>
            </a:ext>
          </a:extLst>
        </xdr:cNvPr>
        <xdr:cNvSpPr txBox="1"/>
      </xdr:nvSpPr>
      <xdr:spPr>
        <a:xfrm>
          <a:off x="19547840" y="7056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11430</xdr:rowOff>
    </xdr:from>
    <xdr:to>
      <xdr:col>116</xdr:col>
      <xdr:colOff>152400</xdr:colOff>
      <xdr:row>42</xdr:row>
      <xdr:rowOff>11430</xdr:rowOff>
    </xdr:to>
    <xdr:cxnSp macro="">
      <xdr:nvCxnSpPr>
        <xdr:cNvPr id="479" name="直線コネクタ 478">
          <a:extLst>
            <a:ext uri="{FF2B5EF4-FFF2-40B4-BE49-F238E27FC236}">
              <a16:creationId xmlns:a16="http://schemas.microsoft.com/office/drawing/2014/main" id="{0B14F97A-3860-4233-BC59-2EE16C938D8A}"/>
            </a:ext>
          </a:extLst>
        </xdr:cNvPr>
        <xdr:cNvCxnSpPr/>
      </xdr:nvCxnSpPr>
      <xdr:spPr>
        <a:xfrm>
          <a:off x="19443700" y="705231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55897</xdr:rowOff>
    </xdr:from>
    <xdr:ext cx="469744" cy="259045"/>
    <xdr:sp macro="" textlink="">
      <xdr:nvSpPr>
        <xdr:cNvPr id="480" name="【認定こども園・幼稚園・保育所】&#10;一人当たり面積最大値テキスト">
          <a:extLst>
            <a:ext uri="{FF2B5EF4-FFF2-40B4-BE49-F238E27FC236}">
              <a16:creationId xmlns:a16="http://schemas.microsoft.com/office/drawing/2014/main" id="{07481B89-E409-4B77-9AE5-BD669C1DADB4}"/>
            </a:ext>
          </a:extLst>
        </xdr:cNvPr>
        <xdr:cNvSpPr txBox="1"/>
      </xdr:nvSpPr>
      <xdr:spPr>
        <a:xfrm>
          <a:off x="19547840" y="5420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109220</xdr:rowOff>
    </xdr:from>
    <xdr:to>
      <xdr:col>116</xdr:col>
      <xdr:colOff>152400</xdr:colOff>
      <xdr:row>33</xdr:row>
      <xdr:rowOff>109220</xdr:rowOff>
    </xdr:to>
    <xdr:cxnSp macro="">
      <xdr:nvCxnSpPr>
        <xdr:cNvPr id="481" name="直線コネクタ 480">
          <a:extLst>
            <a:ext uri="{FF2B5EF4-FFF2-40B4-BE49-F238E27FC236}">
              <a16:creationId xmlns:a16="http://schemas.microsoft.com/office/drawing/2014/main" id="{9F6A4017-84F8-4BE3-B7A3-EB2CE31C62E0}"/>
            </a:ext>
          </a:extLst>
        </xdr:cNvPr>
        <xdr:cNvCxnSpPr/>
      </xdr:nvCxnSpPr>
      <xdr:spPr>
        <a:xfrm>
          <a:off x="19443700" y="56413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1287</xdr:rowOff>
    </xdr:from>
    <xdr:ext cx="469744" cy="259045"/>
    <xdr:sp macro="" textlink="">
      <xdr:nvSpPr>
        <xdr:cNvPr id="482" name="【認定こども園・幼稚園・保育所】&#10;一人当たり面積平均値テキスト">
          <a:extLst>
            <a:ext uri="{FF2B5EF4-FFF2-40B4-BE49-F238E27FC236}">
              <a16:creationId xmlns:a16="http://schemas.microsoft.com/office/drawing/2014/main" id="{919503FA-BE4F-4131-9EA7-E8E3397DA3B0}"/>
            </a:ext>
          </a:extLst>
        </xdr:cNvPr>
        <xdr:cNvSpPr txBox="1"/>
      </xdr:nvSpPr>
      <xdr:spPr>
        <a:xfrm>
          <a:off x="19547840" y="67068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22860</xdr:rowOff>
    </xdr:from>
    <xdr:to>
      <xdr:col>116</xdr:col>
      <xdr:colOff>114300</xdr:colOff>
      <xdr:row>40</xdr:row>
      <xdr:rowOff>124460</xdr:rowOff>
    </xdr:to>
    <xdr:sp macro="" textlink="">
      <xdr:nvSpPr>
        <xdr:cNvPr id="483" name="フローチャート: 判断 482">
          <a:extLst>
            <a:ext uri="{FF2B5EF4-FFF2-40B4-BE49-F238E27FC236}">
              <a16:creationId xmlns:a16="http://schemas.microsoft.com/office/drawing/2014/main" id="{2D31FAC5-3D55-44F3-9A2E-48764979C8B9}"/>
            </a:ext>
          </a:extLst>
        </xdr:cNvPr>
        <xdr:cNvSpPr/>
      </xdr:nvSpPr>
      <xdr:spPr>
        <a:xfrm>
          <a:off x="19458940" y="6728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24130</xdr:rowOff>
    </xdr:from>
    <xdr:to>
      <xdr:col>112</xdr:col>
      <xdr:colOff>38100</xdr:colOff>
      <xdr:row>40</xdr:row>
      <xdr:rowOff>125730</xdr:rowOff>
    </xdr:to>
    <xdr:sp macro="" textlink="">
      <xdr:nvSpPr>
        <xdr:cNvPr id="484" name="フローチャート: 判断 483">
          <a:extLst>
            <a:ext uri="{FF2B5EF4-FFF2-40B4-BE49-F238E27FC236}">
              <a16:creationId xmlns:a16="http://schemas.microsoft.com/office/drawing/2014/main" id="{C69B5D5F-7AD2-4217-B3B0-1F5CA7E43966}"/>
            </a:ext>
          </a:extLst>
        </xdr:cNvPr>
        <xdr:cNvSpPr/>
      </xdr:nvSpPr>
      <xdr:spPr>
        <a:xfrm>
          <a:off x="18735040" y="67297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64770</xdr:rowOff>
    </xdr:from>
    <xdr:to>
      <xdr:col>107</xdr:col>
      <xdr:colOff>101600</xdr:colOff>
      <xdr:row>40</xdr:row>
      <xdr:rowOff>166370</xdr:rowOff>
    </xdr:to>
    <xdr:sp macro="" textlink="">
      <xdr:nvSpPr>
        <xdr:cNvPr id="485" name="フローチャート: 判断 484">
          <a:extLst>
            <a:ext uri="{FF2B5EF4-FFF2-40B4-BE49-F238E27FC236}">
              <a16:creationId xmlns:a16="http://schemas.microsoft.com/office/drawing/2014/main" id="{44DEDA46-E94E-4146-8DBF-8EF0E44A9EF3}"/>
            </a:ext>
          </a:extLst>
        </xdr:cNvPr>
        <xdr:cNvSpPr/>
      </xdr:nvSpPr>
      <xdr:spPr>
        <a:xfrm>
          <a:off x="17937480" y="6770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59690</xdr:rowOff>
    </xdr:from>
    <xdr:to>
      <xdr:col>102</xdr:col>
      <xdr:colOff>165100</xdr:colOff>
      <xdr:row>40</xdr:row>
      <xdr:rowOff>161290</xdr:rowOff>
    </xdr:to>
    <xdr:sp macro="" textlink="">
      <xdr:nvSpPr>
        <xdr:cNvPr id="486" name="フローチャート: 判断 485">
          <a:extLst>
            <a:ext uri="{FF2B5EF4-FFF2-40B4-BE49-F238E27FC236}">
              <a16:creationId xmlns:a16="http://schemas.microsoft.com/office/drawing/2014/main" id="{2135BF0C-A2FC-465A-907E-6212A4A92CE5}"/>
            </a:ext>
          </a:extLst>
        </xdr:cNvPr>
        <xdr:cNvSpPr/>
      </xdr:nvSpPr>
      <xdr:spPr>
        <a:xfrm>
          <a:off x="17162780" y="6765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48260</xdr:rowOff>
    </xdr:from>
    <xdr:to>
      <xdr:col>98</xdr:col>
      <xdr:colOff>38100</xdr:colOff>
      <xdr:row>40</xdr:row>
      <xdr:rowOff>149860</xdr:rowOff>
    </xdr:to>
    <xdr:sp macro="" textlink="">
      <xdr:nvSpPr>
        <xdr:cNvPr id="487" name="フローチャート: 判断 486">
          <a:extLst>
            <a:ext uri="{FF2B5EF4-FFF2-40B4-BE49-F238E27FC236}">
              <a16:creationId xmlns:a16="http://schemas.microsoft.com/office/drawing/2014/main" id="{8195A52D-847A-4870-9508-351A5151B950}"/>
            </a:ext>
          </a:extLst>
        </xdr:cNvPr>
        <xdr:cNvSpPr/>
      </xdr:nvSpPr>
      <xdr:spPr>
        <a:xfrm>
          <a:off x="16388080" y="675386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id="{6050F27C-DEAD-431C-A9E7-4F9ED4A3610C}"/>
            </a:ext>
          </a:extLst>
        </xdr:cNvPr>
        <xdr:cNvSpPr txBox="1"/>
      </xdr:nvSpPr>
      <xdr:spPr>
        <a:xfrm>
          <a:off x="193421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9" name="テキスト ボックス 488">
          <a:extLst>
            <a:ext uri="{FF2B5EF4-FFF2-40B4-BE49-F238E27FC236}">
              <a16:creationId xmlns:a16="http://schemas.microsoft.com/office/drawing/2014/main" id="{29C7B268-B894-49F1-A336-E5EC56477CE5}"/>
            </a:ext>
          </a:extLst>
        </xdr:cNvPr>
        <xdr:cNvSpPr txBox="1"/>
      </xdr:nvSpPr>
      <xdr:spPr>
        <a:xfrm>
          <a:off x="186105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0" name="テキスト ボックス 489">
          <a:extLst>
            <a:ext uri="{FF2B5EF4-FFF2-40B4-BE49-F238E27FC236}">
              <a16:creationId xmlns:a16="http://schemas.microsoft.com/office/drawing/2014/main" id="{5B52945C-EAE2-4B47-8B88-13B72FC73731}"/>
            </a:ext>
          </a:extLst>
        </xdr:cNvPr>
        <xdr:cNvSpPr txBox="1"/>
      </xdr:nvSpPr>
      <xdr:spPr>
        <a:xfrm>
          <a:off x="178206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1" name="テキスト ボックス 490">
          <a:extLst>
            <a:ext uri="{FF2B5EF4-FFF2-40B4-BE49-F238E27FC236}">
              <a16:creationId xmlns:a16="http://schemas.microsoft.com/office/drawing/2014/main" id="{063010D1-C7E9-4F65-B520-405CB79852B1}"/>
            </a:ext>
          </a:extLst>
        </xdr:cNvPr>
        <xdr:cNvSpPr txBox="1"/>
      </xdr:nvSpPr>
      <xdr:spPr>
        <a:xfrm>
          <a:off x="170459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2" name="テキスト ボックス 491">
          <a:extLst>
            <a:ext uri="{FF2B5EF4-FFF2-40B4-BE49-F238E27FC236}">
              <a16:creationId xmlns:a16="http://schemas.microsoft.com/office/drawing/2014/main" id="{CAC78A98-6F9B-4FF7-A0BC-5E049F82B384}"/>
            </a:ext>
          </a:extLst>
        </xdr:cNvPr>
        <xdr:cNvSpPr txBox="1"/>
      </xdr:nvSpPr>
      <xdr:spPr>
        <a:xfrm>
          <a:off x="162636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11430</xdr:rowOff>
    </xdr:from>
    <xdr:to>
      <xdr:col>116</xdr:col>
      <xdr:colOff>114300</xdr:colOff>
      <xdr:row>40</xdr:row>
      <xdr:rowOff>113030</xdr:rowOff>
    </xdr:to>
    <xdr:sp macro="" textlink="">
      <xdr:nvSpPr>
        <xdr:cNvPr id="493" name="楕円 492">
          <a:extLst>
            <a:ext uri="{FF2B5EF4-FFF2-40B4-BE49-F238E27FC236}">
              <a16:creationId xmlns:a16="http://schemas.microsoft.com/office/drawing/2014/main" id="{366ADE5F-060F-43C4-86D1-250749C82E66}"/>
            </a:ext>
          </a:extLst>
        </xdr:cNvPr>
        <xdr:cNvSpPr/>
      </xdr:nvSpPr>
      <xdr:spPr>
        <a:xfrm>
          <a:off x="19458940" y="6717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34307</xdr:rowOff>
    </xdr:from>
    <xdr:ext cx="469744" cy="259045"/>
    <xdr:sp macro="" textlink="">
      <xdr:nvSpPr>
        <xdr:cNvPr id="494" name="【認定こども園・幼稚園・保育所】&#10;一人当たり面積該当値テキスト">
          <a:extLst>
            <a:ext uri="{FF2B5EF4-FFF2-40B4-BE49-F238E27FC236}">
              <a16:creationId xmlns:a16="http://schemas.microsoft.com/office/drawing/2014/main" id="{30C779A1-6014-4694-9F65-7BC8E0A39FBC}"/>
            </a:ext>
          </a:extLst>
        </xdr:cNvPr>
        <xdr:cNvSpPr txBox="1"/>
      </xdr:nvSpPr>
      <xdr:spPr>
        <a:xfrm>
          <a:off x="19547840" y="6572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12700</xdr:rowOff>
    </xdr:from>
    <xdr:to>
      <xdr:col>112</xdr:col>
      <xdr:colOff>38100</xdr:colOff>
      <xdr:row>40</xdr:row>
      <xdr:rowOff>114300</xdr:rowOff>
    </xdr:to>
    <xdr:sp macro="" textlink="">
      <xdr:nvSpPr>
        <xdr:cNvPr id="495" name="楕円 494">
          <a:extLst>
            <a:ext uri="{FF2B5EF4-FFF2-40B4-BE49-F238E27FC236}">
              <a16:creationId xmlns:a16="http://schemas.microsoft.com/office/drawing/2014/main" id="{A6FF5EDF-8FB0-4534-B465-B44D07F93A17}"/>
            </a:ext>
          </a:extLst>
        </xdr:cNvPr>
        <xdr:cNvSpPr/>
      </xdr:nvSpPr>
      <xdr:spPr>
        <a:xfrm>
          <a:off x="18735040" y="671830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62230</xdr:rowOff>
    </xdr:from>
    <xdr:to>
      <xdr:col>116</xdr:col>
      <xdr:colOff>63500</xdr:colOff>
      <xdr:row>40</xdr:row>
      <xdr:rowOff>63500</xdr:rowOff>
    </xdr:to>
    <xdr:cxnSp macro="">
      <xdr:nvCxnSpPr>
        <xdr:cNvPr id="496" name="直線コネクタ 495">
          <a:extLst>
            <a:ext uri="{FF2B5EF4-FFF2-40B4-BE49-F238E27FC236}">
              <a16:creationId xmlns:a16="http://schemas.microsoft.com/office/drawing/2014/main" id="{E736AB60-D61B-45B2-9F9E-74CC69C21FD7}"/>
            </a:ext>
          </a:extLst>
        </xdr:cNvPr>
        <xdr:cNvCxnSpPr/>
      </xdr:nvCxnSpPr>
      <xdr:spPr>
        <a:xfrm flipV="1">
          <a:off x="18778220" y="6767830"/>
          <a:ext cx="73152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11430</xdr:rowOff>
    </xdr:from>
    <xdr:to>
      <xdr:col>107</xdr:col>
      <xdr:colOff>101600</xdr:colOff>
      <xdr:row>40</xdr:row>
      <xdr:rowOff>113030</xdr:rowOff>
    </xdr:to>
    <xdr:sp macro="" textlink="">
      <xdr:nvSpPr>
        <xdr:cNvPr id="497" name="楕円 496">
          <a:extLst>
            <a:ext uri="{FF2B5EF4-FFF2-40B4-BE49-F238E27FC236}">
              <a16:creationId xmlns:a16="http://schemas.microsoft.com/office/drawing/2014/main" id="{24B429DE-A115-4A92-B18F-69A1E1937E42}"/>
            </a:ext>
          </a:extLst>
        </xdr:cNvPr>
        <xdr:cNvSpPr/>
      </xdr:nvSpPr>
      <xdr:spPr>
        <a:xfrm>
          <a:off x="17937480" y="6717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62230</xdr:rowOff>
    </xdr:from>
    <xdr:to>
      <xdr:col>111</xdr:col>
      <xdr:colOff>177800</xdr:colOff>
      <xdr:row>40</xdr:row>
      <xdr:rowOff>63500</xdr:rowOff>
    </xdr:to>
    <xdr:cxnSp macro="">
      <xdr:nvCxnSpPr>
        <xdr:cNvPr id="498" name="直線コネクタ 497">
          <a:extLst>
            <a:ext uri="{FF2B5EF4-FFF2-40B4-BE49-F238E27FC236}">
              <a16:creationId xmlns:a16="http://schemas.microsoft.com/office/drawing/2014/main" id="{B510B5BC-2D23-4102-A380-BE8702022174}"/>
            </a:ext>
          </a:extLst>
        </xdr:cNvPr>
        <xdr:cNvCxnSpPr/>
      </xdr:nvCxnSpPr>
      <xdr:spPr>
        <a:xfrm>
          <a:off x="17988280" y="6767830"/>
          <a:ext cx="78994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11430</xdr:rowOff>
    </xdr:from>
    <xdr:to>
      <xdr:col>102</xdr:col>
      <xdr:colOff>165100</xdr:colOff>
      <xdr:row>40</xdr:row>
      <xdr:rowOff>113030</xdr:rowOff>
    </xdr:to>
    <xdr:sp macro="" textlink="">
      <xdr:nvSpPr>
        <xdr:cNvPr id="499" name="楕円 498">
          <a:extLst>
            <a:ext uri="{FF2B5EF4-FFF2-40B4-BE49-F238E27FC236}">
              <a16:creationId xmlns:a16="http://schemas.microsoft.com/office/drawing/2014/main" id="{0F4AA6BC-CF7F-4315-A6AF-88CA150B5794}"/>
            </a:ext>
          </a:extLst>
        </xdr:cNvPr>
        <xdr:cNvSpPr/>
      </xdr:nvSpPr>
      <xdr:spPr>
        <a:xfrm>
          <a:off x="17162780" y="6717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62230</xdr:rowOff>
    </xdr:from>
    <xdr:to>
      <xdr:col>107</xdr:col>
      <xdr:colOff>50800</xdr:colOff>
      <xdr:row>40</xdr:row>
      <xdr:rowOff>62230</xdr:rowOff>
    </xdr:to>
    <xdr:cxnSp macro="">
      <xdr:nvCxnSpPr>
        <xdr:cNvPr id="500" name="直線コネクタ 499">
          <a:extLst>
            <a:ext uri="{FF2B5EF4-FFF2-40B4-BE49-F238E27FC236}">
              <a16:creationId xmlns:a16="http://schemas.microsoft.com/office/drawing/2014/main" id="{BFB0291C-E073-4661-A0F8-D03A2D983BAB}"/>
            </a:ext>
          </a:extLst>
        </xdr:cNvPr>
        <xdr:cNvCxnSpPr/>
      </xdr:nvCxnSpPr>
      <xdr:spPr>
        <a:xfrm>
          <a:off x="17213580" y="6767830"/>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15240</xdr:rowOff>
    </xdr:from>
    <xdr:to>
      <xdr:col>98</xdr:col>
      <xdr:colOff>38100</xdr:colOff>
      <xdr:row>40</xdr:row>
      <xdr:rowOff>116840</xdr:rowOff>
    </xdr:to>
    <xdr:sp macro="" textlink="">
      <xdr:nvSpPr>
        <xdr:cNvPr id="501" name="楕円 500">
          <a:extLst>
            <a:ext uri="{FF2B5EF4-FFF2-40B4-BE49-F238E27FC236}">
              <a16:creationId xmlns:a16="http://schemas.microsoft.com/office/drawing/2014/main" id="{C4DC5A92-3695-49F2-BB11-3C814B63D942}"/>
            </a:ext>
          </a:extLst>
        </xdr:cNvPr>
        <xdr:cNvSpPr/>
      </xdr:nvSpPr>
      <xdr:spPr>
        <a:xfrm>
          <a:off x="16388080" y="672084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62230</xdr:rowOff>
    </xdr:from>
    <xdr:to>
      <xdr:col>102</xdr:col>
      <xdr:colOff>114300</xdr:colOff>
      <xdr:row>40</xdr:row>
      <xdr:rowOff>66040</xdr:rowOff>
    </xdr:to>
    <xdr:cxnSp macro="">
      <xdr:nvCxnSpPr>
        <xdr:cNvPr id="502" name="直線コネクタ 501">
          <a:extLst>
            <a:ext uri="{FF2B5EF4-FFF2-40B4-BE49-F238E27FC236}">
              <a16:creationId xmlns:a16="http://schemas.microsoft.com/office/drawing/2014/main" id="{C32203E8-8289-465F-836E-F90AF6669E2E}"/>
            </a:ext>
          </a:extLst>
        </xdr:cNvPr>
        <xdr:cNvCxnSpPr/>
      </xdr:nvCxnSpPr>
      <xdr:spPr>
        <a:xfrm flipV="1">
          <a:off x="16431260" y="6767830"/>
          <a:ext cx="78232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40</xdr:row>
      <xdr:rowOff>116857</xdr:rowOff>
    </xdr:from>
    <xdr:ext cx="469744" cy="259045"/>
    <xdr:sp macro="" textlink="">
      <xdr:nvSpPr>
        <xdr:cNvPr id="503" name="n_1aveValue【認定こども園・幼稚園・保育所】&#10;一人当たり面積">
          <a:extLst>
            <a:ext uri="{FF2B5EF4-FFF2-40B4-BE49-F238E27FC236}">
              <a16:creationId xmlns:a16="http://schemas.microsoft.com/office/drawing/2014/main" id="{4B63153D-CD85-4DDD-A4A7-5825479D30EC}"/>
            </a:ext>
          </a:extLst>
        </xdr:cNvPr>
        <xdr:cNvSpPr txBox="1"/>
      </xdr:nvSpPr>
      <xdr:spPr>
        <a:xfrm>
          <a:off x="18561127" y="6822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157497</xdr:rowOff>
    </xdr:from>
    <xdr:ext cx="469744" cy="259045"/>
    <xdr:sp macro="" textlink="">
      <xdr:nvSpPr>
        <xdr:cNvPr id="504" name="n_2aveValue【認定こども園・幼稚園・保育所】&#10;一人当たり面積">
          <a:extLst>
            <a:ext uri="{FF2B5EF4-FFF2-40B4-BE49-F238E27FC236}">
              <a16:creationId xmlns:a16="http://schemas.microsoft.com/office/drawing/2014/main" id="{BC51E3D1-B89B-429C-B5FA-AD4BB05969A9}"/>
            </a:ext>
          </a:extLst>
        </xdr:cNvPr>
        <xdr:cNvSpPr txBox="1"/>
      </xdr:nvSpPr>
      <xdr:spPr>
        <a:xfrm>
          <a:off x="17776267" y="6863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152417</xdr:rowOff>
    </xdr:from>
    <xdr:ext cx="469744" cy="259045"/>
    <xdr:sp macro="" textlink="">
      <xdr:nvSpPr>
        <xdr:cNvPr id="505" name="n_3aveValue【認定こども園・幼稚園・保育所】&#10;一人当たり面積">
          <a:extLst>
            <a:ext uri="{FF2B5EF4-FFF2-40B4-BE49-F238E27FC236}">
              <a16:creationId xmlns:a16="http://schemas.microsoft.com/office/drawing/2014/main" id="{ED9E8F5E-3634-4C37-99DA-F9E1B8611DDA}"/>
            </a:ext>
          </a:extLst>
        </xdr:cNvPr>
        <xdr:cNvSpPr txBox="1"/>
      </xdr:nvSpPr>
      <xdr:spPr>
        <a:xfrm>
          <a:off x="17001567" y="6858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140987</xdr:rowOff>
    </xdr:from>
    <xdr:ext cx="469744" cy="259045"/>
    <xdr:sp macro="" textlink="">
      <xdr:nvSpPr>
        <xdr:cNvPr id="506" name="n_4aveValue【認定こども園・幼稚園・保育所】&#10;一人当たり面積">
          <a:extLst>
            <a:ext uri="{FF2B5EF4-FFF2-40B4-BE49-F238E27FC236}">
              <a16:creationId xmlns:a16="http://schemas.microsoft.com/office/drawing/2014/main" id="{2F38308E-F97A-4F72-AAAC-8579C5DD541E}"/>
            </a:ext>
          </a:extLst>
        </xdr:cNvPr>
        <xdr:cNvSpPr txBox="1"/>
      </xdr:nvSpPr>
      <xdr:spPr>
        <a:xfrm>
          <a:off x="16226867" y="6846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38</xdr:row>
      <xdr:rowOff>130827</xdr:rowOff>
    </xdr:from>
    <xdr:ext cx="469744" cy="259045"/>
    <xdr:sp macro="" textlink="">
      <xdr:nvSpPr>
        <xdr:cNvPr id="507" name="n_1mainValue【認定こども園・幼稚園・保育所】&#10;一人当たり面積">
          <a:extLst>
            <a:ext uri="{FF2B5EF4-FFF2-40B4-BE49-F238E27FC236}">
              <a16:creationId xmlns:a16="http://schemas.microsoft.com/office/drawing/2014/main" id="{64162BE2-FBD6-4295-A69D-9FD517D0C473}"/>
            </a:ext>
          </a:extLst>
        </xdr:cNvPr>
        <xdr:cNvSpPr txBox="1"/>
      </xdr:nvSpPr>
      <xdr:spPr>
        <a:xfrm>
          <a:off x="18561127" y="6501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129557</xdr:rowOff>
    </xdr:from>
    <xdr:ext cx="469744" cy="259045"/>
    <xdr:sp macro="" textlink="">
      <xdr:nvSpPr>
        <xdr:cNvPr id="508" name="n_2mainValue【認定こども園・幼稚園・保育所】&#10;一人当たり面積">
          <a:extLst>
            <a:ext uri="{FF2B5EF4-FFF2-40B4-BE49-F238E27FC236}">
              <a16:creationId xmlns:a16="http://schemas.microsoft.com/office/drawing/2014/main" id="{C1657E7B-9115-47D9-8ED3-0D97A71690FF}"/>
            </a:ext>
          </a:extLst>
        </xdr:cNvPr>
        <xdr:cNvSpPr txBox="1"/>
      </xdr:nvSpPr>
      <xdr:spPr>
        <a:xfrm>
          <a:off x="17776267" y="6499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129557</xdr:rowOff>
    </xdr:from>
    <xdr:ext cx="469744" cy="259045"/>
    <xdr:sp macro="" textlink="">
      <xdr:nvSpPr>
        <xdr:cNvPr id="509" name="n_3mainValue【認定こども園・幼稚園・保育所】&#10;一人当たり面積">
          <a:extLst>
            <a:ext uri="{FF2B5EF4-FFF2-40B4-BE49-F238E27FC236}">
              <a16:creationId xmlns:a16="http://schemas.microsoft.com/office/drawing/2014/main" id="{E06FBFBA-38BB-469A-9DCA-2DD05BE3247C}"/>
            </a:ext>
          </a:extLst>
        </xdr:cNvPr>
        <xdr:cNvSpPr txBox="1"/>
      </xdr:nvSpPr>
      <xdr:spPr>
        <a:xfrm>
          <a:off x="17001567" y="6499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133367</xdr:rowOff>
    </xdr:from>
    <xdr:ext cx="469744" cy="259045"/>
    <xdr:sp macro="" textlink="">
      <xdr:nvSpPr>
        <xdr:cNvPr id="510" name="n_4mainValue【認定こども園・幼稚園・保育所】&#10;一人当たり面積">
          <a:extLst>
            <a:ext uri="{FF2B5EF4-FFF2-40B4-BE49-F238E27FC236}">
              <a16:creationId xmlns:a16="http://schemas.microsoft.com/office/drawing/2014/main" id="{960AD941-906E-4766-AEBA-1622BEE06429}"/>
            </a:ext>
          </a:extLst>
        </xdr:cNvPr>
        <xdr:cNvSpPr txBox="1"/>
      </xdr:nvSpPr>
      <xdr:spPr>
        <a:xfrm>
          <a:off x="16226867" y="6503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1" name="正方形/長方形 510">
          <a:extLst>
            <a:ext uri="{FF2B5EF4-FFF2-40B4-BE49-F238E27FC236}">
              <a16:creationId xmlns:a16="http://schemas.microsoft.com/office/drawing/2014/main" id="{46981D23-776D-4803-8416-E2C2C3E0747B}"/>
            </a:ext>
          </a:extLst>
        </xdr:cNvPr>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2" name="正方形/長方形 511">
          <a:extLst>
            <a:ext uri="{FF2B5EF4-FFF2-40B4-BE49-F238E27FC236}">
              <a16:creationId xmlns:a16="http://schemas.microsoft.com/office/drawing/2014/main" id="{9F346E45-B6CA-4EC3-B1CA-F46F78F2AAD0}"/>
            </a:ext>
          </a:extLst>
        </xdr:cNvPr>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3" name="正方形/長方形 512">
          <a:extLst>
            <a:ext uri="{FF2B5EF4-FFF2-40B4-BE49-F238E27FC236}">
              <a16:creationId xmlns:a16="http://schemas.microsoft.com/office/drawing/2014/main" id="{077C7173-EF60-4982-A2CF-94ED0257326E}"/>
            </a:ext>
          </a:extLst>
        </xdr:cNvPr>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4" name="正方形/長方形 513">
          <a:extLst>
            <a:ext uri="{FF2B5EF4-FFF2-40B4-BE49-F238E27FC236}">
              <a16:creationId xmlns:a16="http://schemas.microsoft.com/office/drawing/2014/main" id="{4B1BF1A9-D858-4951-B595-DC4A1456F6C2}"/>
            </a:ext>
          </a:extLst>
        </xdr:cNvPr>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5" name="正方形/長方形 514">
          <a:extLst>
            <a:ext uri="{FF2B5EF4-FFF2-40B4-BE49-F238E27FC236}">
              <a16:creationId xmlns:a16="http://schemas.microsoft.com/office/drawing/2014/main" id="{40A7D643-12D5-436F-91F5-D7C4AC34EE62}"/>
            </a:ext>
          </a:extLst>
        </xdr:cNvPr>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6" name="正方形/長方形 515">
          <a:extLst>
            <a:ext uri="{FF2B5EF4-FFF2-40B4-BE49-F238E27FC236}">
              <a16:creationId xmlns:a16="http://schemas.microsoft.com/office/drawing/2014/main" id="{4253FA3A-170D-47BC-B11C-94E5B7EB6B9A}"/>
            </a:ext>
          </a:extLst>
        </xdr:cNvPr>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7" name="正方形/長方形 516">
          <a:extLst>
            <a:ext uri="{FF2B5EF4-FFF2-40B4-BE49-F238E27FC236}">
              <a16:creationId xmlns:a16="http://schemas.microsoft.com/office/drawing/2014/main" id="{DD7A0136-0AB9-4B2C-93EB-9D8C43099AC7}"/>
            </a:ext>
          </a:extLst>
        </xdr:cNvPr>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8" name="正方形/長方形 517">
          <a:extLst>
            <a:ext uri="{FF2B5EF4-FFF2-40B4-BE49-F238E27FC236}">
              <a16:creationId xmlns:a16="http://schemas.microsoft.com/office/drawing/2014/main" id="{44906C17-295F-4376-AC98-9DF8C43AA986}"/>
            </a:ext>
          </a:extLst>
        </xdr:cNvPr>
        <xdr:cNvSpPr/>
      </xdr:nvSpPr>
      <xdr:spPr>
        <a:xfrm>
          <a:off x="1096010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9" name="テキスト ボックス 518">
          <a:extLst>
            <a:ext uri="{FF2B5EF4-FFF2-40B4-BE49-F238E27FC236}">
              <a16:creationId xmlns:a16="http://schemas.microsoft.com/office/drawing/2014/main" id="{BF01995C-3798-460A-99A0-4C966D5C77A4}"/>
            </a:ext>
          </a:extLst>
        </xdr:cNvPr>
        <xdr:cNvSpPr txBox="1"/>
      </xdr:nvSpPr>
      <xdr:spPr>
        <a:xfrm>
          <a:off x="1092200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20" name="直線コネクタ 519">
          <a:extLst>
            <a:ext uri="{FF2B5EF4-FFF2-40B4-BE49-F238E27FC236}">
              <a16:creationId xmlns:a16="http://schemas.microsoft.com/office/drawing/2014/main" id="{1E801CC1-6AAC-444E-8253-16BB59ABFC36}"/>
            </a:ext>
          </a:extLst>
        </xdr:cNvPr>
        <xdr:cNvCxnSpPr/>
      </xdr:nvCxnSpPr>
      <xdr:spPr>
        <a:xfrm>
          <a:off x="10960100" y="111785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1" name="テキスト ボックス 520">
          <a:extLst>
            <a:ext uri="{FF2B5EF4-FFF2-40B4-BE49-F238E27FC236}">
              <a16:creationId xmlns:a16="http://schemas.microsoft.com/office/drawing/2014/main" id="{7359AB9A-D349-480D-B76B-A56570D99631}"/>
            </a:ext>
          </a:extLst>
        </xdr:cNvPr>
        <xdr:cNvSpPr txBox="1"/>
      </xdr:nvSpPr>
      <xdr:spPr>
        <a:xfrm>
          <a:off x="1056150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22" name="直線コネクタ 521">
          <a:extLst>
            <a:ext uri="{FF2B5EF4-FFF2-40B4-BE49-F238E27FC236}">
              <a16:creationId xmlns:a16="http://schemas.microsoft.com/office/drawing/2014/main" id="{86D1E5F1-F422-415F-BD2D-A7E21BAA753D}"/>
            </a:ext>
          </a:extLst>
        </xdr:cNvPr>
        <xdr:cNvCxnSpPr/>
      </xdr:nvCxnSpPr>
      <xdr:spPr>
        <a:xfrm>
          <a:off x="10960100" y="108051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23" name="テキスト ボックス 522">
          <a:extLst>
            <a:ext uri="{FF2B5EF4-FFF2-40B4-BE49-F238E27FC236}">
              <a16:creationId xmlns:a16="http://schemas.microsoft.com/office/drawing/2014/main" id="{ED820D2F-2064-49BC-9EA7-7DF0E6B84ED5}"/>
            </a:ext>
          </a:extLst>
        </xdr:cNvPr>
        <xdr:cNvSpPr txBox="1"/>
      </xdr:nvSpPr>
      <xdr:spPr>
        <a:xfrm>
          <a:off x="1056150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4" name="直線コネクタ 523">
          <a:extLst>
            <a:ext uri="{FF2B5EF4-FFF2-40B4-BE49-F238E27FC236}">
              <a16:creationId xmlns:a16="http://schemas.microsoft.com/office/drawing/2014/main" id="{7DD6046C-FBBA-474E-8433-2267E68C4C5C}"/>
            </a:ext>
          </a:extLst>
        </xdr:cNvPr>
        <xdr:cNvCxnSpPr/>
      </xdr:nvCxnSpPr>
      <xdr:spPr>
        <a:xfrm>
          <a:off x="10960100" y="104317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5" name="テキスト ボックス 524">
          <a:extLst>
            <a:ext uri="{FF2B5EF4-FFF2-40B4-BE49-F238E27FC236}">
              <a16:creationId xmlns:a16="http://schemas.microsoft.com/office/drawing/2014/main" id="{4B3A2928-F931-479D-B65D-C71C18EC1052}"/>
            </a:ext>
          </a:extLst>
        </xdr:cNvPr>
        <xdr:cNvSpPr txBox="1"/>
      </xdr:nvSpPr>
      <xdr:spPr>
        <a:xfrm>
          <a:off x="10602761" y="102933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6" name="直線コネクタ 525">
          <a:extLst>
            <a:ext uri="{FF2B5EF4-FFF2-40B4-BE49-F238E27FC236}">
              <a16:creationId xmlns:a16="http://schemas.microsoft.com/office/drawing/2014/main" id="{3AA35C4D-0B66-43A1-976B-8D8DAAB098F1}"/>
            </a:ext>
          </a:extLst>
        </xdr:cNvPr>
        <xdr:cNvCxnSpPr/>
      </xdr:nvCxnSpPr>
      <xdr:spPr>
        <a:xfrm>
          <a:off x="10960100" y="100584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7" name="テキスト ボックス 526">
          <a:extLst>
            <a:ext uri="{FF2B5EF4-FFF2-40B4-BE49-F238E27FC236}">
              <a16:creationId xmlns:a16="http://schemas.microsoft.com/office/drawing/2014/main" id="{0B114CB2-D0AE-4DFD-BDE0-8DE3AED36455}"/>
            </a:ext>
          </a:extLst>
        </xdr:cNvPr>
        <xdr:cNvSpPr txBox="1"/>
      </xdr:nvSpPr>
      <xdr:spPr>
        <a:xfrm>
          <a:off x="10602761" y="99199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8" name="直線コネクタ 527">
          <a:extLst>
            <a:ext uri="{FF2B5EF4-FFF2-40B4-BE49-F238E27FC236}">
              <a16:creationId xmlns:a16="http://schemas.microsoft.com/office/drawing/2014/main" id="{E65CCE10-51BC-4D11-8B28-114D0E9FA354}"/>
            </a:ext>
          </a:extLst>
        </xdr:cNvPr>
        <xdr:cNvCxnSpPr/>
      </xdr:nvCxnSpPr>
      <xdr:spPr>
        <a:xfrm>
          <a:off x="10960100" y="96888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29" name="テキスト ボックス 528">
          <a:extLst>
            <a:ext uri="{FF2B5EF4-FFF2-40B4-BE49-F238E27FC236}">
              <a16:creationId xmlns:a16="http://schemas.microsoft.com/office/drawing/2014/main" id="{5A45BA45-72B7-46C7-ACDC-76A50880F7E5}"/>
            </a:ext>
          </a:extLst>
        </xdr:cNvPr>
        <xdr:cNvSpPr txBox="1"/>
      </xdr:nvSpPr>
      <xdr:spPr>
        <a:xfrm>
          <a:off x="10602761" y="95504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30" name="直線コネクタ 529">
          <a:extLst>
            <a:ext uri="{FF2B5EF4-FFF2-40B4-BE49-F238E27FC236}">
              <a16:creationId xmlns:a16="http://schemas.microsoft.com/office/drawing/2014/main" id="{577BCBD9-1467-4009-96E3-69E170790F98}"/>
            </a:ext>
          </a:extLst>
        </xdr:cNvPr>
        <xdr:cNvCxnSpPr/>
      </xdr:nvCxnSpPr>
      <xdr:spPr>
        <a:xfrm>
          <a:off x="10960100" y="93154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31" name="テキスト ボックス 530">
          <a:extLst>
            <a:ext uri="{FF2B5EF4-FFF2-40B4-BE49-F238E27FC236}">
              <a16:creationId xmlns:a16="http://schemas.microsoft.com/office/drawing/2014/main" id="{FEA8D9C0-179F-438E-B2A1-5DC1103F34EE}"/>
            </a:ext>
          </a:extLst>
        </xdr:cNvPr>
        <xdr:cNvSpPr txBox="1"/>
      </xdr:nvSpPr>
      <xdr:spPr>
        <a:xfrm>
          <a:off x="10602761" y="91770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2" name="直線コネクタ 531">
          <a:extLst>
            <a:ext uri="{FF2B5EF4-FFF2-40B4-BE49-F238E27FC236}">
              <a16:creationId xmlns:a16="http://schemas.microsoft.com/office/drawing/2014/main" id="{AB6A8820-9483-4E04-9F69-B52BD3592C55}"/>
            </a:ext>
          </a:extLst>
        </xdr:cNvPr>
        <xdr:cNvCxnSpPr/>
      </xdr:nvCxnSpPr>
      <xdr:spPr>
        <a:xfrm>
          <a:off x="10960100" y="8942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33" name="テキスト ボックス 532">
          <a:extLst>
            <a:ext uri="{FF2B5EF4-FFF2-40B4-BE49-F238E27FC236}">
              <a16:creationId xmlns:a16="http://schemas.microsoft.com/office/drawing/2014/main" id="{B286A2FB-8D70-452D-A1B6-9267CF1F25BF}"/>
            </a:ext>
          </a:extLst>
        </xdr:cNvPr>
        <xdr:cNvSpPr txBox="1"/>
      </xdr:nvSpPr>
      <xdr:spPr>
        <a:xfrm>
          <a:off x="10666881" y="880365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4" name="【学校施設】&#10;有形固定資産減価償却率グラフ枠">
          <a:extLst>
            <a:ext uri="{FF2B5EF4-FFF2-40B4-BE49-F238E27FC236}">
              <a16:creationId xmlns:a16="http://schemas.microsoft.com/office/drawing/2014/main" id="{938C6AB5-72F7-45D3-B6ED-A7EAFE753D59}"/>
            </a:ext>
          </a:extLst>
        </xdr:cNvPr>
        <xdr:cNvSpPr/>
      </xdr:nvSpPr>
      <xdr:spPr>
        <a:xfrm>
          <a:off x="1096010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85725</xdr:rowOff>
    </xdr:from>
    <xdr:to>
      <xdr:col>85</xdr:col>
      <xdr:colOff>126364</xdr:colOff>
      <xdr:row>63</xdr:row>
      <xdr:rowOff>91440</xdr:rowOff>
    </xdr:to>
    <xdr:cxnSp macro="">
      <xdr:nvCxnSpPr>
        <xdr:cNvPr id="535" name="直線コネクタ 534">
          <a:extLst>
            <a:ext uri="{FF2B5EF4-FFF2-40B4-BE49-F238E27FC236}">
              <a16:creationId xmlns:a16="http://schemas.microsoft.com/office/drawing/2014/main" id="{84FD69EA-3A3F-498C-A435-5ABC5B1A41B0}"/>
            </a:ext>
          </a:extLst>
        </xdr:cNvPr>
        <xdr:cNvCxnSpPr/>
      </xdr:nvCxnSpPr>
      <xdr:spPr>
        <a:xfrm flipV="1">
          <a:off x="14375764" y="9473565"/>
          <a:ext cx="0" cy="11791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95267</xdr:rowOff>
    </xdr:from>
    <xdr:ext cx="405111" cy="259045"/>
    <xdr:sp macro="" textlink="">
      <xdr:nvSpPr>
        <xdr:cNvPr id="536" name="【学校施設】&#10;有形固定資産減価償却率最小値テキスト">
          <a:extLst>
            <a:ext uri="{FF2B5EF4-FFF2-40B4-BE49-F238E27FC236}">
              <a16:creationId xmlns:a16="http://schemas.microsoft.com/office/drawing/2014/main" id="{56063291-6830-4599-ACB8-03C82620303B}"/>
            </a:ext>
          </a:extLst>
        </xdr:cNvPr>
        <xdr:cNvSpPr txBox="1"/>
      </xdr:nvSpPr>
      <xdr:spPr>
        <a:xfrm>
          <a:off x="14414500" y="10656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91440</xdr:rowOff>
    </xdr:from>
    <xdr:to>
      <xdr:col>86</xdr:col>
      <xdr:colOff>25400</xdr:colOff>
      <xdr:row>63</xdr:row>
      <xdr:rowOff>91440</xdr:rowOff>
    </xdr:to>
    <xdr:cxnSp macro="">
      <xdr:nvCxnSpPr>
        <xdr:cNvPr id="537" name="直線コネクタ 536">
          <a:extLst>
            <a:ext uri="{FF2B5EF4-FFF2-40B4-BE49-F238E27FC236}">
              <a16:creationId xmlns:a16="http://schemas.microsoft.com/office/drawing/2014/main" id="{AEA00648-390F-4814-B724-A43D04726EA2}"/>
            </a:ext>
          </a:extLst>
        </xdr:cNvPr>
        <xdr:cNvCxnSpPr/>
      </xdr:nvCxnSpPr>
      <xdr:spPr>
        <a:xfrm>
          <a:off x="14287500" y="106527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32402</xdr:rowOff>
    </xdr:from>
    <xdr:ext cx="405111" cy="259045"/>
    <xdr:sp macro="" textlink="">
      <xdr:nvSpPr>
        <xdr:cNvPr id="538" name="【学校施設】&#10;有形固定資産減価償却率最大値テキスト">
          <a:extLst>
            <a:ext uri="{FF2B5EF4-FFF2-40B4-BE49-F238E27FC236}">
              <a16:creationId xmlns:a16="http://schemas.microsoft.com/office/drawing/2014/main" id="{018D66EA-A0C4-4006-8ACE-5A5704FC34F8}"/>
            </a:ext>
          </a:extLst>
        </xdr:cNvPr>
        <xdr:cNvSpPr txBox="1"/>
      </xdr:nvSpPr>
      <xdr:spPr>
        <a:xfrm>
          <a:off x="14414500" y="9252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85725</xdr:rowOff>
    </xdr:from>
    <xdr:to>
      <xdr:col>86</xdr:col>
      <xdr:colOff>25400</xdr:colOff>
      <xdr:row>56</xdr:row>
      <xdr:rowOff>85725</xdr:rowOff>
    </xdr:to>
    <xdr:cxnSp macro="">
      <xdr:nvCxnSpPr>
        <xdr:cNvPr id="539" name="直線コネクタ 538">
          <a:extLst>
            <a:ext uri="{FF2B5EF4-FFF2-40B4-BE49-F238E27FC236}">
              <a16:creationId xmlns:a16="http://schemas.microsoft.com/office/drawing/2014/main" id="{079E999F-AE32-4BCC-8B25-71267D20C7D3}"/>
            </a:ext>
          </a:extLst>
        </xdr:cNvPr>
        <xdr:cNvCxnSpPr/>
      </xdr:nvCxnSpPr>
      <xdr:spPr>
        <a:xfrm>
          <a:off x="14287500" y="947356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11447</xdr:rowOff>
    </xdr:from>
    <xdr:ext cx="405111" cy="259045"/>
    <xdr:sp macro="" textlink="">
      <xdr:nvSpPr>
        <xdr:cNvPr id="540" name="【学校施設】&#10;有形固定資産減価償却率平均値テキスト">
          <a:extLst>
            <a:ext uri="{FF2B5EF4-FFF2-40B4-BE49-F238E27FC236}">
              <a16:creationId xmlns:a16="http://schemas.microsoft.com/office/drawing/2014/main" id="{5A0950EF-717A-4113-B53D-9782C57E1549}"/>
            </a:ext>
          </a:extLst>
        </xdr:cNvPr>
        <xdr:cNvSpPr txBox="1"/>
      </xdr:nvSpPr>
      <xdr:spPr>
        <a:xfrm>
          <a:off x="14414500" y="100698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33020</xdr:rowOff>
    </xdr:from>
    <xdr:to>
      <xdr:col>85</xdr:col>
      <xdr:colOff>177800</xdr:colOff>
      <xdr:row>60</xdr:row>
      <xdr:rowOff>134620</xdr:rowOff>
    </xdr:to>
    <xdr:sp macro="" textlink="">
      <xdr:nvSpPr>
        <xdr:cNvPr id="541" name="フローチャート: 判断 540">
          <a:extLst>
            <a:ext uri="{FF2B5EF4-FFF2-40B4-BE49-F238E27FC236}">
              <a16:creationId xmlns:a16="http://schemas.microsoft.com/office/drawing/2014/main" id="{0C1E2203-B80C-40FD-B8A1-B045A0FED78A}"/>
            </a:ext>
          </a:extLst>
        </xdr:cNvPr>
        <xdr:cNvSpPr/>
      </xdr:nvSpPr>
      <xdr:spPr>
        <a:xfrm>
          <a:off x="14325600" y="10091420"/>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15875</xdr:rowOff>
    </xdr:from>
    <xdr:to>
      <xdr:col>81</xdr:col>
      <xdr:colOff>101600</xdr:colOff>
      <xdr:row>60</xdr:row>
      <xdr:rowOff>117475</xdr:rowOff>
    </xdr:to>
    <xdr:sp macro="" textlink="">
      <xdr:nvSpPr>
        <xdr:cNvPr id="542" name="フローチャート: 判断 541">
          <a:extLst>
            <a:ext uri="{FF2B5EF4-FFF2-40B4-BE49-F238E27FC236}">
              <a16:creationId xmlns:a16="http://schemas.microsoft.com/office/drawing/2014/main" id="{E1813349-D61C-4C9D-A8FD-57CB59B0C4BB}"/>
            </a:ext>
          </a:extLst>
        </xdr:cNvPr>
        <xdr:cNvSpPr/>
      </xdr:nvSpPr>
      <xdr:spPr>
        <a:xfrm>
          <a:off x="13578840" y="10074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42545</xdr:rowOff>
    </xdr:from>
    <xdr:to>
      <xdr:col>76</xdr:col>
      <xdr:colOff>165100</xdr:colOff>
      <xdr:row>60</xdr:row>
      <xdr:rowOff>144145</xdr:rowOff>
    </xdr:to>
    <xdr:sp macro="" textlink="">
      <xdr:nvSpPr>
        <xdr:cNvPr id="543" name="フローチャート: 判断 542">
          <a:extLst>
            <a:ext uri="{FF2B5EF4-FFF2-40B4-BE49-F238E27FC236}">
              <a16:creationId xmlns:a16="http://schemas.microsoft.com/office/drawing/2014/main" id="{2257F714-31EE-4826-9733-146FE0B570B2}"/>
            </a:ext>
          </a:extLst>
        </xdr:cNvPr>
        <xdr:cNvSpPr/>
      </xdr:nvSpPr>
      <xdr:spPr>
        <a:xfrm>
          <a:off x="12804140" y="10100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118745</xdr:rowOff>
    </xdr:from>
    <xdr:to>
      <xdr:col>72</xdr:col>
      <xdr:colOff>38100</xdr:colOff>
      <xdr:row>60</xdr:row>
      <xdr:rowOff>48895</xdr:rowOff>
    </xdr:to>
    <xdr:sp macro="" textlink="">
      <xdr:nvSpPr>
        <xdr:cNvPr id="544" name="フローチャート: 判断 543">
          <a:extLst>
            <a:ext uri="{FF2B5EF4-FFF2-40B4-BE49-F238E27FC236}">
              <a16:creationId xmlns:a16="http://schemas.microsoft.com/office/drawing/2014/main" id="{BF3C26C0-E4AF-4F4D-8BF0-A5DDBB292771}"/>
            </a:ext>
          </a:extLst>
        </xdr:cNvPr>
        <xdr:cNvSpPr/>
      </xdr:nvSpPr>
      <xdr:spPr>
        <a:xfrm>
          <a:off x="12029440" y="1000950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132080</xdr:rowOff>
    </xdr:from>
    <xdr:to>
      <xdr:col>67</xdr:col>
      <xdr:colOff>101600</xdr:colOff>
      <xdr:row>60</xdr:row>
      <xdr:rowOff>62230</xdr:rowOff>
    </xdr:to>
    <xdr:sp macro="" textlink="">
      <xdr:nvSpPr>
        <xdr:cNvPr id="545" name="フローチャート: 判断 544">
          <a:extLst>
            <a:ext uri="{FF2B5EF4-FFF2-40B4-BE49-F238E27FC236}">
              <a16:creationId xmlns:a16="http://schemas.microsoft.com/office/drawing/2014/main" id="{D33A1311-455F-42D1-82FE-FE505BE6BCB5}"/>
            </a:ext>
          </a:extLst>
        </xdr:cNvPr>
        <xdr:cNvSpPr/>
      </xdr:nvSpPr>
      <xdr:spPr>
        <a:xfrm>
          <a:off x="11231880" y="100228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6" name="テキスト ボックス 545">
          <a:extLst>
            <a:ext uri="{FF2B5EF4-FFF2-40B4-BE49-F238E27FC236}">
              <a16:creationId xmlns:a16="http://schemas.microsoft.com/office/drawing/2014/main" id="{31EEA0F6-18BB-46C3-B483-735D448E9241}"/>
            </a:ext>
          </a:extLst>
        </xdr:cNvPr>
        <xdr:cNvSpPr txBox="1"/>
      </xdr:nvSpPr>
      <xdr:spPr>
        <a:xfrm>
          <a:off x="14208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7" name="テキスト ボックス 546">
          <a:extLst>
            <a:ext uri="{FF2B5EF4-FFF2-40B4-BE49-F238E27FC236}">
              <a16:creationId xmlns:a16="http://schemas.microsoft.com/office/drawing/2014/main" id="{A4DD4747-8E56-4AFA-AE29-D87E42084113}"/>
            </a:ext>
          </a:extLst>
        </xdr:cNvPr>
        <xdr:cNvSpPr txBox="1"/>
      </xdr:nvSpPr>
      <xdr:spPr>
        <a:xfrm>
          <a:off x="134620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8" name="テキスト ボックス 547">
          <a:extLst>
            <a:ext uri="{FF2B5EF4-FFF2-40B4-BE49-F238E27FC236}">
              <a16:creationId xmlns:a16="http://schemas.microsoft.com/office/drawing/2014/main" id="{A60FF4BC-4938-4A7D-BE39-68A9AA8BB84F}"/>
            </a:ext>
          </a:extLst>
        </xdr:cNvPr>
        <xdr:cNvSpPr txBox="1"/>
      </xdr:nvSpPr>
      <xdr:spPr>
        <a:xfrm>
          <a:off x="126873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9" name="テキスト ボックス 548">
          <a:extLst>
            <a:ext uri="{FF2B5EF4-FFF2-40B4-BE49-F238E27FC236}">
              <a16:creationId xmlns:a16="http://schemas.microsoft.com/office/drawing/2014/main" id="{607FDE3C-8654-400D-A808-F73EA98AAF87}"/>
            </a:ext>
          </a:extLst>
        </xdr:cNvPr>
        <xdr:cNvSpPr txBox="1"/>
      </xdr:nvSpPr>
      <xdr:spPr>
        <a:xfrm>
          <a:off x="119049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50" name="テキスト ボックス 549">
          <a:extLst>
            <a:ext uri="{FF2B5EF4-FFF2-40B4-BE49-F238E27FC236}">
              <a16:creationId xmlns:a16="http://schemas.microsoft.com/office/drawing/2014/main" id="{1FCC7AF5-C4FF-4F37-8291-DEA513F00840}"/>
            </a:ext>
          </a:extLst>
        </xdr:cNvPr>
        <xdr:cNvSpPr txBox="1"/>
      </xdr:nvSpPr>
      <xdr:spPr>
        <a:xfrm>
          <a:off x="111150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86360</xdr:rowOff>
    </xdr:from>
    <xdr:to>
      <xdr:col>85</xdr:col>
      <xdr:colOff>177800</xdr:colOff>
      <xdr:row>60</xdr:row>
      <xdr:rowOff>16510</xdr:rowOff>
    </xdr:to>
    <xdr:sp macro="" textlink="">
      <xdr:nvSpPr>
        <xdr:cNvPr id="551" name="楕円 550">
          <a:extLst>
            <a:ext uri="{FF2B5EF4-FFF2-40B4-BE49-F238E27FC236}">
              <a16:creationId xmlns:a16="http://schemas.microsoft.com/office/drawing/2014/main" id="{F7FC142D-F7D6-4BB6-9926-330999A83803}"/>
            </a:ext>
          </a:extLst>
        </xdr:cNvPr>
        <xdr:cNvSpPr/>
      </xdr:nvSpPr>
      <xdr:spPr>
        <a:xfrm>
          <a:off x="14325600" y="9977120"/>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109237</xdr:rowOff>
    </xdr:from>
    <xdr:ext cx="405111" cy="259045"/>
    <xdr:sp macro="" textlink="">
      <xdr:nvSpPr>
        <xdr:cNvPr id="552" name="【学校施設】&#10;有形固定資産減価償却率該当値テキスト">
          <a:extLst>
            <a:ext uri="{FF2B5EF4-FFF2-40B4-BE49-F238E27FC236}">
              <a16:creationId xmlns:a16="http://schemas.microsoft.com/office/drawing/2014/main" id="{997FEA9A-9690-4B1B-86B9-629F305567B1}"/>
            </a:ext>
          </a:extLst>
        </xdr:cNvPr>
        <xdr:cNvSpPr txBox="1"/>
      </xdr:nvSpPr>
      <xdr:spPr>
        <a:xfrm>
          <a:off x="14414500" y="9832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44450</xdr:rowOff>
    </xdr:from>
    <xdr:to>
      <xdr:col>81</xdr:col>
      <xdr:colOff>101600</xdr:colOff>
      <xdr:row>59</xdr:row>
      <xdr:rowOff>146050</xdr:rowOff>
    </xdr:to>
    <xdr:sp macro="" textlink="">
      <xdr:nvSpPr>
        <xdr:cNvPr id="553" name="楕円 552">
          <a:extLst>
            <a:ext uri="{FF2B5EF4-FFF2-40B4-BE49-F238E27FC236}">
              <a16:creationId xmlns:a16="http://schemas.microsoft.com/office/drawing/2014/main" id="{D497F5F9-24B7-40FF-A4B4-8F71BC81CEEE}"/>
            </a:ext>
          </a:extLst>
        </xdr:cNvPr>
        <xdr:cNvSpPr/>
      </xdr:nvSpPr>
      <xdr:spPr>
        <a:xfrm>
          <a:off x="13578840" y="9935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95250</xdr:rowOff>
    </xdr:from>
    <xdr:to>
      <xdr:col>85</xdr:col>
      <xdr:colOff>127000</xdr:colOff>
      <xdr:row>59</xdr:row>
      <xdr:rowOff>137160</xdr:rowOff>
    </xdr:to>
    <xdr:cxnSp macro="">
      <xdr:nvCxnSpPr>
        <xdr:cNvPr id="554" name="直線コネクタ 553">
          <a:extLst>
            <a:ext uri="{FF2B5EF4-FFF2-40B4-BE49-F238E27FC236}">
              <a16:creationId xmlns:a16="http://schemas.microsoft.com/office/drawing/2014/main" id="{D9C88AD9-B290-416C-844D-242705B9CF1A}"/>
            </a:ext>
          </a:extLst>
        </xdr:cNvPr>
        <xdr:cNvCxnSpPr/>
      </xdr:nvCxnSpPr>
      <xdr:spPr>
        <a:xfrm>
          <a:off x="13629640" y="9986010"/>
          <a:ext cx="74676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33020</xdr:rowOff>
    </xdr:from>
    <xdr:to>
      <xdr:col>76</xdr:col>
      <xdr:colOff>165100</xdr:colOff>
      <xdr:row>59</xdr:row>
      <xdr:rowOff>134620</xdr:rowOff>
    </xdr:to>
    <xdr:sp macro="" textlink="">
      <xdr:nvSpPr>
        <xdr:cNvPr id="555" name="楕円 554">
          <a:extLst>
            <a:ext uri="{FF2B5EF4-FFF2-40B4-BE49-F238E27FC236}">
              <a16:creationId xmlns:a16="http://schemas.microsoft.com/office/drawing/2014/main" id="{559B3FFA-ECAC-4FE9-BFDB-610E3D26E694}"/>
            </a:ext>
          </a:extLst>
        </xdr:cNvPr>
        <xdr:cNvSpPr/>
      </xdr:nvSpPr>
      <xdr:spPr>
        <a:xfrm>
          <a:off x="12804140" y="9923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83820</xdr:rowOff>
    </xdr:from>
    <xdr:to>
      <xdr:col>81</xdr:col>
      <xdr:colOff>50800</xdr:colOff>
      <xdr:row>59</xdr:row>
      <xdr:rowOff>95250</xdr:rowOff>
    </xdr:to>
    <xdr:cxnSp macro="">
      <xdr:nvCxnSpPr>
        <xdr:cNvPr id="556" name="直線コネクタ 555">
          <a:extLst>
            <a:ext uri="{FF2B5EF4-FFF2-40B4-BE49-F238E27FC236}">
              <a16:creationId xmlns:a16="http://schemas.microsoft.com/office/drawing/2014/main" id="{98FD7162-DD34-4229-A633-97256BD9419E}"/>
            </a:ext>
          </a:extLst>
        </xdr:cNvPr>
        <xdr:cNvCxnSpPr/>
      </xdr:nvCxnSpPr>
      <xdr:spPr>
        <a:xfrm>
          <a:off x="12854940" y="9974580"/>
          <a:ext cx="7747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166370</xdr:rowOff>
    </xdr:from>
    <xdr:to>
      <xdr:col>72</xdr:col>
      <xdr:colOff>38100</xdr:colOff>
      <xdr:row>59</xdr:row>
      <xdr:rowOff>96520</xdr:rowOff>
    </xdr:to>
    <xdr:sp macro="" textlink="">
      <xdr:nvSpPr>
        <xdr:cNvPr id="557" name="楕円 556">
          <a:extLst>
            <a:ext uri="{FF2B5EF4-FFF2-40B4-BE49-F238E27FC236}">
              <a16:creationId xmlns:a16="http://schemas.microsoft.com/office/drawing/2014/main" id="{19814DA3-0EBE-476C-A4B8-C98A265EDDA0}"/>
            </a:ext>
          </a:extLst>
        </xdr:cNvPr>
        <xdr:cNvSpPr/>
      </xdr:nvSpPr>
      <xdr:spPr>
        <a:xfrm>
          <a:off x="12029440" y="988949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45720</xdr:rowOff>
    </xdr:from>
    <xdr:to>
      <xdr:col>76</xdr:col>
      <xdr:colOff>114300</xdr:colOff>
      <xdr:row>59</xdr:row>
      <xdr:rowOff>83820</xdr:rowOff>
    </xdr:to>
    <xdr:cxnSp macro="">
      <xdr:nvCxnSpPr>
        <xdr:cNvPr id="558" name="直線コネクタ 557">
          <a:extLst>
            <a:ext uri="{FF2B5EF4-FFF2-40B4-BE49-F238E27FC236}">
              <a16:creationId xmlns:a16="http://schemas.microsoft.com/office/drawing/2014/main" id="{3E8DB458-2115-4872-B3A2-5F32E0B5B360}"/>
            </a:ext>
          </a:extLst>
        </xdr:cNvPr>
        <xdr:cNvCxnSpPr/>
      </xdr:nvCxnSpPr>
      <xdr:spPr>
        <a:xfrm>
          <a:off x="12072620" y="9936480"/>
          <a:ext cx="78232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154940</xdr:rowOff>
    </xdr:from>
    <xdr:to>
      <xdr:col>67</xdr:col>
      <xdr:colOff>101600</xdr:colOff>
      <xdr:row>59</xdr:row>
      <xdr:rowOff>85090</xdr:rowOff>
    </xdr:to>
    <xdr:sp macro="" textlink="">
      <xdr:nvSpPr>
        <xdr:cNvPr id="559" name="楕円 558">
          <a:extLst>
            <a:ext uri="{FF2B5EF4-FFF2-40B4-BE49-F238E27FC236}">
              <a16:creationId xmlns:a16="http://schemas.microsoft.com/office/drawing/2014/main" id="{344180AE-C1D2-4A57-BFD7-DAE38F79D984}"/>
            </a:ext>
          </a:extLst>
        </xdr:cNvPr>
        <xdr:cNvSpPr/>
      </xdr:nvSpPr>
      <xdr:spPr>
        <a:xfrm>
          <a:off x="11231880" y="98780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34290</xdr:rowOff>
    </xdr:from>
    <xdr:to>
      <xdr:col>71</xdr:col>
      <xdr:colOff>177800</xdr:colOff>
      <xdr:row>59</xdr:row>
      <xdr:rowOff>45720</xdr:rowOff>
    </xdr:to>
    <xdr:cxnSp macro="">
      <xdr:nvCxnSpPr>
        <xdr:cNvPr id="560" name="直線コネクタ 559">
          <a:extLst>
            <a:ext uri="{FF2B5EF4-FFF2-40B4-BE49-F238E27FC236}">
              <a16:creationId xmlns:a16="http://schemas.microsoft.com/office/drawing/2014/main" id="{8E542B2C-5EAD-45CF-B083-47CA2219FF0F}"/>
            </a:ext>
          </a:extLst>
        </xdr:cNvPr>
        <xdr:cNvCxnSpPr/>
      </xdr:nvCxnSpPr>
      <xdr:spPr>
        <a:xfrm>
          <a:off x="11282680" y="9925050"/>
          <a:ext cx="78994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108602</xdr:rowOff>
    </xdr:from>
    <xdr:ext cx="405111" cy="259045"/>
    <xdr:sp macro="" textlink="">
      <xdr:nvSpPr>
        <xdr:cNvPr id="561" name="n_1aveValue【学校施設】&#10;有形固定資産減価償却率">
          <a:extLst>
            <a:ext uri="{FF2B5EF4-FFF2-40B4-BE49-F238E27FC236}">
              <a16:creationId xmlns:a16="http://schemas.microsoft.com/office/drawing/2014/main" id="{B464CC93-AF68-4647-96AD-3070A9E0D9AD}"/>
            </a:ext>
          </a:extLst>
        </xdr:cNvPr>
        <xdr:cNvSpPr txBox="1"/>
      </xdr:nvSpPr>
      <xdr:spPr>
        <a:xfrm>
          <a:off x="13437244" y="10167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135272</xdr:rowOff>
    </xdr:from>
    <xdr:ext cx="405111" cy="259045"/>
    <xdr:sp macro="" textlink="">
      <xdr:nvSpPr>
        <xdr:cNvPr id="562" name="n_2aveValue【学校施設】&#10;有形固定資産減価償却率">
          <a:extLst>
            <a:ext uri="{FF2B5EF4-FFF2-40B4-BE49-F238E27FC236}">
              <a16:creationId xmlns:a16="http://schemas.microsoft.com/office/drawing/2014/main" id="{90245DC5-F701-48B5-BBC1-3B10FF29A30E}"/>
            </a:ext>
          </a:extLst>
        </xdr:cNvPr>
        <xdr:cNvSpPr txBox="1"/>
      </xdr:nvSpPr>
      <xdr:spPr>
        <a:xfrm>
          <a:off x="12675244" y="10193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40022</xdr:rowOff>
    </xdr:from>
    <xdr:ext cx="405111" cy="259045"/>
    <xdr:sp macro="" textlink="">
      <xdr:nvSpPr>
        <xdr:cNvPr id="563" name="n_3aveValue【学校施設】&#10;有形固定資産減価償却率">
          <a:extLst>
            <a:ext uri="{FF2B5EF4-FFF2-40B4-BE49-F238E27FC236}">
              <a16:creationId xmlns:a16="http://schemas.microsoft.com/office/drawing/2014/main" id="{1342456B-CBAE-4288-B4CE-2D79B942E663}"/>
            </a:ext>
          </a:extLst>
        </xdr:cNvPr>
        <xdr:cNvSpPr txBox="1"/>
      </xdr:nvSpPr>
      <xdr:spPr>
        <a:xfrm>
          <a:off x="11900544" y="10098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53357</xdr:rowOff>
    </xdr:from>
    <xdr:ext cx="405111" cy="259045"/>
    <xdr:sp macro="" textlink="">
      <xdr:nvSpPr>
        <xdr:cNvPr id="564" name="n_4aveValue【学校施設】&#10;有形固定資産減価償却率">
          <a:extLst>
            <a:ext uri="{FF2B5EF4-FFF2-40B4-BE49-F238E27FC236}">
              <a16:creationId xmlns:a16="http://schemas.microsoft.com/office/drawing/2014/main" id="{B9E4E753-0601-4DCB-82D7-CACB7FC5773F}"/>
            </a:ext>
          </a:extLst>
        </xdr:cNvPr>
        <xdr:cNvSpPr txBox="1"/>
      </xdr:nvSpPr>
      <xdr:spPr>
        <a:xfrm>
          <a:off x="11102984" y="10111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162577</xdr:rowOff>
    </xdr:from>
    <xdr:ext cx="405111" cy="259045"/>
    <xdr:sp macro="" textlink="">
      <xdr:nvSpPr>
        <xdr:cNvPr id="565" name="n_1mainValue【学校施設】&#10;有形固定資産減価償却率">
          <a:extLst>
            <a:ext uri="{FF2B5EF4-FFF2-40B4-BE49-F238E27FC236}">
              <a16:creationId xmlns:a16="http://schemas.microsoft.com/office/drawing/2014/main" id="{F352CD2B-F270-47FA-AB45-F28466058DDB}"/>
            </a:ext>
          </a:extLst>
        </xdr:cNvPr>
        <xdr:cNvSpPr txBox="1"/>
      </xdr:nvSpPr>
      <xdr:spPr>
        <a:xfrm>
          <a:off x="13437244" y="9718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151147</xdr:rowOff>
    </xdr:from>
    <xdr:ext cx="405111" cy="259045"/>
    <xdr:sp macro="" textlink="">
      <xdr:nvSpPr>
        <xdr:cNvPr id="566" name="n_2mainValue【学校施設】&#10;有形固定資産減価償却率">
          <a:extLst>
            <a:ext uri="{FF2B5EF4-FFF2-40B4-BE49-F238E27FC236}">
              <a16:creationId xmlns:a16="http://schemas.microsoft.com/office/drawing/2014/main" id="{5C650BBB-BE98-4206-B50B-FCB8B131F4DE}"/>
            </a:ext>
          </a:extLst>
        </xdr:cNvPr>
        <xdr:cNvSpPr txBox="1"/>
      </xdr:nvSpPr>
      <xdr:spPr>
        <a:xfrm>
          <a:off x="12675244" y="9706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113047</xdr:rowOff>
    </xdr:from>
    <xdr:ext cx="405111" cy="259045"/>
    <xdr:sp macro="" textlink="">
      <xdr:nvSpPr>
        <xdr:cNvPr id="567" name="n_3mainValue【学校施設】&#10;有形固定資産減価償却率">
          <a:extLst>
            <a:ext uri="{FF2B5EF4-FFF2-40B4-BE49-F238E27FC236}">
              <a16:creationId xmlns:a16="http://schemas.microsoft.com/office/drawing/2014/main" id="{E6D90571-19DC-4D4F-86FC-0EE456CF3A15}"/>
            </a:ext>
          </a:extLst>
        </xdr:cNvPr>
        <xdr:cNvSpPr txBox="1"/>
      </xdr:nvSpPr>
      <xdr:spPr>
        <a:xfrm>
          <a:off x="11900544" y="9668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101617</xdr:rowOff>
    </xdr:from>
    <xdr:ext cx="405111" cy="259045"/>
    <xdr:sp macro="" textlink="">
      <xdr:nvSpPr>
        <xdr:cNvPr id="568" name="n_4mainValue【学校施設】&#10;有形固定資産減価償却率">
          <a:extLst>
            <a:ext uri="{FF2B5EF4-FFF2-40B4-BE49-F238E27FC236}">
              <a16:creationId xmlns:a16="http://schemas.microsoft.com/office/drawing/2014/main" id="{793F194A-8AD5-43CC-A940-324A1E89DCCC}"/>
            </a:ext>
          </a:extLst>
        </xdr:cNvPr>
        <xdr:cNvSpPr txBox="1"/>
      </xdr:nvSpPr>
      <xdr:spPr>
        <a:xfrm>
          <a:off x="11102984" y="9657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9" name="正方形/長方形 568">
          <a:extLst>
            <a:ext uri="{FF2B5EF4-FFF2-40B4-BE49-F238E27FC236}">
              <a16:creationId xmlns:a16="http://schemas.microsoft.com/office/drawing/2014/main" id="{95A9FC2B-5D49-4B1A-BDCC-7C1C7DF22E1A}"/>
            </a:ext>
          </a:extLst>
        </xdr:cNvPr>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0" name="正方形/長方形 569">
          <a:extLst>
            <a:ext uri="{FF2B5EF4-FFF2-40B4-BE49-F238E27FC236}">
              <a16:creationId xmlns:a16="http://schemas.microsoft.com/office/drawing/2014/main" id="{3A3F6DF6-BA52-4E48-A708-7B2E48DD89C3}"/>
            </a:ext>
          </a:extLst>
        </xdr:cNvPr>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1" name="正方形/長方形 570">
          <a:extLst>
            <a:ext uri="{FF2B5EF4-FFF2-40B4-BE49-F238E27FC236}">
              <a16:creationId xmlns:a16="http://schemas.microsoft.com/office/drawing/2014/main" id="{635B86E1-84B3-4212-95AB-E1C5D42A54CE}"/>
            </a:ext>
          </a:extLst>
        </xdr:cNvPr>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2" name="正方形/長方形 571">
          <a:extLst>
            <a:ext uri="{FF2B5EF4-FFF2-40B4-BE49-F238E27FC236}">
              <a16:creationId xmlns:a16="http://schemas.microsoft.com/office/drawing/2014/main" id="{0ADE1AD3-12EF-4520-8234-36BCDC6D9778}"/>
            </a:ext>
          </a:extLst>
        </xdr:cNvPr>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3" name="正方形/長方形 572">
          <a:extLst>
            <a:ext uri="{FF2B5EF4-FFF2-40B4-BE49-F238E27FC236}">
              <a16:creationId xmlns:a16="http://schemas.microsoft.com/office/drawing/2014/main" id="{89817ADC-9E57-4B0D-B4C9-F162A8EB7020}"/>
            </a:ext>
          </a:extLst>
        </xdr:cNvPr>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4" name="正方形/長方形 573">
          <a:extLst>
            <a:ext uri="{FF2B5EF4-FFF2-40B4-BE49-F238E27FC236}">
              <a16:creationId xmlns:a16="http://schemas.microsoft.com/office/drawing/2014/main" id="{3D308819-C8B1-4B6B-B104-B5E75C5372F8}"/>
            </a:ext>
          </a:extLst>
        </xdr:cNvPr>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5" name="正方形/長方形 574">
          <a:extLst>
            <a:ext uri="{FF2B5EF4-FFF2-40B4-BE49-F238E27FC236}">
              <a16:creationId xmlns:a16="http://schemas.microsoft.com/office/drawing/2014/main" id="{786CED98-9FAF-43B8-8964-4E3C3B39192B}"/>
            </a:ext>
          </a:extLst>
        </xdr:cNvPr>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6" name="正方形/長方形 575">
          <a:extLst>
            <a:ext uri="{FF2B5EF4-FFF2-40B4-BE49-F238E27FC236}">
              <a16:creationId xmlns:a16="http://schemas.microsoft.com/office/drawing/2014/main" id="{05C29758-0114-4EE9-984F-A4BC17FC7AED}"/>
            </a:ext>
          </a:extLst>
        </xdr:cNvPr>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7" name="テキスト ボックス 576">
          <a:extLst>
            <a:ext uri="{FF2B5EF4-FFF2-40B4-BE49-F238E27FC236}">
              <a16:creationId xmlns:a16="http://schemas.microsoft.com/office/drawing/2014/main" id="{43391848-8DE2-432B-99F8-757DD36E008B}"/>
            </a:ext>
          </a:extLst>
        </xdr:cNvPr>
        <xdr:cNvSpPr txBox="1"/>
      </xdr:nvSpPr>
      <xdr:spPr>
        <a:xfrm>
          <a:off x="1607820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8" name="直線コネクタ 577">
          <a:extLst>
            <a:ext uri="{FF2B5EF4-FFF2-40B4-BE49-F238E27FC236}">
              <a16:creationId xmlns:a16="http://schemas.microsoft.com/office/drawing/2014/main" id="{7ADA89AA-B4DD-4B92-85C8-D49A9DD60841}"/>
            </a:ext>
          </a:extLst>
        </xdr:cNvPr>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9" name="テキスト ボックス 578">
          <a:extLst>
            <a:ext uri="{FF2B5EF4-FFF2-40B4-BE49-F238E27FC236}">
              <a16:creationId xmlns:a16="http://schemas.microsoft.com/office/drawing/2014/main" id="{5BC23510-3B0D-448E-AF39-33CC942DE495}"/>
            </a:ext>
          </a:extLst>
        </xdr:cNvPr>
        <xdr:cNvSpPr txBox="1"/>
      </xdr:nvSpPr>
      <xdr:spPr>
        <a:xfrm>
          <a:off x="1569484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580" name="直線コネクタ 579">
          <a:extLst>
            <a:ext uri="{FF2B5EF4-FFF2-40B4-BE49-F238E27FC236}">
              <a16:creationId xmlns:a16="http://schemas.microsoft.com/office/drawing/2014/main" id="{4413BE9E-D5EE-4FFC-9EFA-209330F280DF}"/>
            </a:ext>
          </a:extLst>
        </xdr:cNvPr>
        <xdr:cNvCxnSpPr/>
      </xdr:nvCxnSpPr>
      <xdr:spPr>
        <a:xfrm>
          <a:off x="16093440" y="10728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81" name="テキスト ボックス 580">
          <a:extLst>
            <a:ext uri="{FF2B5EF4-FFF2-40B4-BE49-F238E27FC236}">
              <a16:creationId xmlns:a16="http://schemas.microsoft.com/office/drawing/2014/main" id="{2BE2F227-D70E-44E6-BB33-63BB176132AB}"/>
            </a:ext>
          </a:extLst>
        </xdr:cNvPr>
        <xdr:cNvSpPr txBox="1"/>
      </xdr:nvSpPr>
      <xdr:spPr>
        <a:xfrm>
          <a:off x="15694841" y="10590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82" name="直線コネクタ 581">
          <a:extLst>
            <a:ext uri="{FF2B5EF4-FFF2-40B4-BE49-F238E27FC236}">
              <a16:creationId xmlns:a16="http://schemas.microsoft.com/office/drawing/2014/main" id="{FB6DBBB0-2275-42DD-8348-0E94087C9187}"/>
            </a:ext>
          </a:extLst>
        </xdr:cNvPr>
        <xdr:cNvCxnSpPr/>
      </xdr:nvCxnSpPr>
      <xdr:spPr>
        <a:xfrm>
          <a:off x="16093440" y="102831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83" name="テキスト ボックス 582">
          <a:extLst>
            <a:ext uri="{FF2B5EF4-FFF2-40B4-BE49-F238E27FC236}">
              <a16:creationId xmlns:a16="http://schemas.microsoft.com/office/drawing/2014/main" id="{BBDF7384-2C5D-4C6E-B092-F012F0896AD4}"/>
            </a:ext>
          </a:extLst>
        </xdr:cNvPr>
        <xdr:cNvSpPr txBox="1"/>
      </xdr:nvSpPr>
      <xdr:spPr>
        <a:xfrm>
          <a:off x="1569484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84" name="直線コネクタ 583">
          <a:extLst>
            <a:ext uri="{FF2B5EF4-FFF2-40B4-BE49-F238E27FC236}">
              <a16:creationId xmlns:a16="http://schemas.microsoft.com/office/drawing/2014/main" id="{09C997BC-A51B-4768-AC7A-FD74293D1130}"/>
            </a:ext>
          </a:extLst>
        </xdr:cNvPr>
        <xdr:cNvCxnSpPr/>
      </xdr:nvCxnSpPr>
      <xdr:spPr>
        <a:xfrm>
          <a:off x="16093440" y="98374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85" name="テキスト ボックス 584">
          <a:extLst>
            <a:ext uri="{FF2B5EF4-FFF2-40B4-BE49-F238E27FC236}">
              <a16:creationId xmlns:a16="http://schemas.microsoft.com/office/drawing/2014/main" id="{62E552C1-CFFB-43F1-A10E-187654675A26}"/>
            </a:ext>
          </a:extLst>
        </xdr:cNvPr>
        <xdr:cNvSpPr txBox="1"/>
      </xdr:nvSpPr>
      <xdr:spPr>
        <a:xfrm>
          <a:off x="15694841" y="96990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86" name="直線コネクタ 585">
          <a:extLst>
            <a:ext uri="{FF2B5EF4-FFF2-40B4-BE49-F238E27FC236}">
              <a16:creationId xmlns:a16="http://schemas.microsoft.com/office/drawing/2014/main" id="{FE206568-6AAD-437E-BFC9-DA89E8E08B70}"/>
            </a:ext>
          </a:extLst>
        </xdr:cNvPr>
        <xdr:cNvCxnSpPr/>
      </xdr:nvCxnSpPr>
      <xdr:spPr>
        <a:xfrm>
          <a:off x="16093440" y="93878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87" name="テキスト ボックス 586">
          <a:extLst>
            <a:ext uri="{FF2B5EF4-FFF2-40B4-BE49-F238E27FC236}">
              <a16:creationId xmlns:a16="http://schemas.microsoft.com/office/drawing/2014/main" id="{89F38EFD-C870-4A5A-AFD3-C2E22C7002D9}"/>
            </a:ext>
          </a:extLst>
        </xdr:cNvPr>
        <xdr:cNvSpPr txBox="1"/>
      </xdr:nvSpPr>
      <xdr:spPr>
        <a:xfrm>
          <a:off x="15694841" y="92494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8" name="直線コネクタ 587">
          <a:extLst>
            <a:ext uri="{FF2B5EF4-FFF2-40B4-BE49-F238E27FC236}">
              <a16:creationId xmlns:a16="http://schemas.microsoft.com/office/drawing/2014/main" id="{EDFCA25C-2DBF-424E-B87D-4641C0EDC357}"/>
            </a:ext>
          </a:extLst>
        </xdr:cNvPr>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9" name="テキスト ボックス 588">
          <a:extLst>
            <a:ext uri="{FF2B5EF4-FFF2-40B4-BE49-F238E27FC236}">
              <a16:creationId xmlns:a16="http://schemas.microsoft.com/office/drawing/2014/main" id="{6C6137C3-0F11-4CC3-B20F-0DAC2E9D3B9E}"/>
            </a:ext>
          </a:extLst>
        </xdr:cNvPr>
        <xdr:cNvSpPr txBox="1"/>
      </xdr:nvSpPr>
      <xdr:spPr>
        <a:xfrm>
          <a:off x="1569484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0" name="【学校施設】&#10;一人当たり面積グラフ枠">
          <a:extLst>
            <a:ext uri="{FF2B5EF4-FFF2-40B4-BE49-F238E27FC236}">
              <a16:creationId xmlns:a16="http://schemas.microsoft.com/office/drawing/2014/main" id="{376E519C-AF3B-45C6-A1AC-15F826465E84}"/>
            </a:ext>
          </a:extLst>
        </xdr:cNvPr>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107442</xdr:rowOff>
    </xdr:from>
    <xdr:to>
      <xdr:col>116</xdr:col>
      <xdr:colOff>62864</xdr:colOff>
      <xdr:row>63</xdr:row>
      <xdr:rowOff>123901</xdr:rowOff>
    </xdr:to>
    <xdr:cxnSp macro="">
      <xdr:nvCxnSpPr>
        <xdr:cNvPr id="591" name="直線コネクタ 590">
          <a:extLst>
            <a:ext uri="{FF2B5EF4-FFF2-40B4-BE49-F238E27FC236}">
              <a16:creationId xmlns:a16="http://schemas.microsoft.com/office/drawing/2014/main" id="{E96809DA-7FD8-41E1-AD54-56177F30C44B}"/>
            </a:ext>
          </a:extLst>
        </xdr:cNvPr>
        <xdr:cNvCxnSpPr/>
      </xdr:nvCxnSpPr>
      <xdr:spPr>
        <a:xfrm flipV="1">
          <a:off x="19509104" y="9327642"/>
          <a:ext cx="0" cy="13575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127728</xdr:rowOff>
    </xdr:from>
    <xdr:ext cx="469744" cy="259045"/>
    <xdr:sp macro="" textlink="">
      <xdr:nvSpPr>
        <xdr:cNvPr id="592" name="【学校施設】&#10;一人当たり面積最小値テキスト">
          <a:extLst>
            <a:ext uri="{FF2B5EF4-FFF2-40B4-BE49-F238E27FC236}">
              <a16:creationId xmlns:a16="http://schemas.microsoft.com/office/drawing/2014/main" id="{B6CEF745-6D25-48DE-A5DD-0A13B450B90D}"/>
            </a:ext>
          </a:extLst>
        </xdr:cNvPr>
        <xdr:cNvSpPr txBox="1"/>
      </xdr:nvSpPr>
      <xdr:spPr>
        <a:xfrm>
          <a:off x="19547840" y="106890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123901</xdr:rowOff>
    </xdr:from>
    <xdr:to>
      <xdr:col>116</xdr:col>
      <xdr:colOff>152400</xdr:colOff>
      <xdr:row>63</xdr:row>
      <xdr:rowOff>123901</xdr:rowOff>
    </xdr:to>
    <xdr:cxnSp macro="">
      <xdr:nvCxnSpPr>
        <xdr:cNvPr id="593" name="直線コネクタ 592">
          <a:extLst>
            <a:ext uri="{FF2B5EF4-FFF2-40B4-BE49-F238E27FC236}">
              <a16:creationId xmlns:a16="http://schemas.microsoft.com/office/drawing/2014/main" id="{1EF41F29-DDD6-4B43-80DA-F99C85942DE7}"/>
            </a:ext>
          </a:extLst>
        </xdr:cNvPr>
        <xdr:cNvCxnSpPr/>
      </xdr:nvCxnSpPr>
      <xdr:spPr>
        <a:xfrm>
          <a:off x="19443700" y="1068522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54119</xdr:rowOff>
    </xdr:from>
    <xdr:ext cx="469744" cy="259045"/>
    <xdr:sp macro="" textlink="">
      <xdr:nvSpPr>
        <xdr:cNvPr id="594" name="【学校施設】&#10;一人当たり面積最大値テキスト">
          <a:extLst>
            <a:ext uri="{FF2B5EF4-FFF2-40B4-BE49-F238E27FC236}">
              <a16:creationId xmlns:a16="http://schemas.microsoft.com/office/drawing/2014/main" id="{1DFD4C3F-D3F5-441D-BB50-8F2087C67B8A}"/>
            </a:ext>
          </a:extLst>
        </xdr:cNvPr>
        <xdr:cNvSpPr txBox="1"/>
      </xdr:nvSpPr>
      <xdr:spPr>
        <a:xfrm>
          <a:off x="19547840" y="9106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107442</xdr:rowOff>
    </xdr:from>
    <xdr:to>
      <xdr:col>116</xdr:col>
      <xdr:colOff>152400</xdr:colOff>
      <xdr:row>55</xdr:row>
      <xdr:rowOff>107442</xdr:rowOff>
    </xdr:to>
    <xdr:cxnSp macro="">
      <xdr:nvCxnSpPr>
        <xdr:cNvPr id="595" name="直線コネクタ 594">
          <a:extLst>
            <a:ext uri="{FF2B5EF4-FFF2-40B4-BE49-F238E27FC236}">
              <a16:creationId xmlns:a16="http://schemas.microsoft.com/office/drawing/2014/main" id="{EF2C8776-0990-4B19-B74C-EACFE3006663}"/>
            </a:ext>
          </a:extLst>
        </xdr:cNvPr>
        <xdr:cNvCxnSpPr/>
      </xdr:nvCxnSpPr>
      <xdr:spPr>
        <a:xfrm>
          <a:off x="19443700" y="932764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146728</xdr:rowOff>
    </xdr:from>
    <xdr:ext cx="469744" cy="259045"/>
    <xdr:sp macro="" textlink="">
      <xdr:nvSpPr>
        <xdr:cNvPr id="596" name="【学校施設】&#10;一人当たり面積平均値テキスト">
          <a:extLst>
            <a:ext uri="{FF2B5EF4-FFF2-40B4-BE49-F238E27FC236}">
              <a16:creationId xmlns:a16="http://schemas.microsoft.com/office/drawing/2014/main" id="{6E572286-0074-4124-9041-C1CF8BE70326}"/>
            </a:ext>
          </a:extLst>
        </xdr:cNvPr>
        <xdr:cNvSpPr txBox="1"/>
      </xdr:nvSpPr>
      <xdr:spPr>
        <a:xfrm>
          <a:off x="19547840" y="100374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123851</xdr:rowOff>
    </xdr:from>
    <xdr:to>
      <xdr:col>116</xdr:col>
      <xdr:colOff>114300</xdr:colOff>
      <xdr:row>61</xdr:row>
      <xdr:rowOff>54001</xdr:rowOff>
    </xdr:to>
    <xdr:sp macro="" textlink="">
      <xdr:nvSpPr>
        <xdr:cNvPr id="597" name="フローチャート: 判断 596">
          <a:extLst>
            <a:ext uri="{FF2B5EF4-FFF2-40B4-BE49-F238E27FC236}">
              <a16:creationId xmlns:a16="http://schemas.microsoft.com/office/drawing/2014/main" id="{ABA410A3-2CA0-4D63-B72B-4F4C0AE53D18}"/>
            </a:ext>
          </a:extLst>
        </xdr:cNvPr>
        <xdr:cNvSpPr/>
      </xdr:nvSpPr>
      <xdr:spPr>
        <a:xfrm>
          <a:off x="19458940" y="1018225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123851</xdr:rowOff>
    </xdr:from>
    <xdr:to>
      <xdr:col>112</xdr:col>
      <xdr:colOff>38100</xdr:colOff>
      <xdr:row>61</xdr:row>
      <xdr:rowOff>54001</xdr:rowOff>
    </xdr:to>
    <xdr:sp macro="" textlink="">
      <xdr:nvSpPr>
        <xdr:cNvPr id="598" name="フローチャート: 判断 597">
          <a:extLst>
            <a:ext uri="{FF2B5EF4-FFF2-40B4-BE49-F238E27FC236}">
              <a16:creationId xmlns:a16="http://schemas.microsoft.com/office/drawing/2014/main" id="{CBF32F62-9445-4B79-9C4A-B0DA37E7E99D}"/>
            </a:ext>
          </a:extLst>
        </xdr:cNvPr>
        <xdr:cNvSpPr/>
      </xdr:nvSpPr>
      <xdr:spPr>
        <a:xfrm>
          <a:off x="18735040" y="1018225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132994</xdr:rowOff>
    </xdr:from>
    <xdr:to>
      <xdr:col>107</xdr:col>
      <xdr:colOff>101600</xdr:colOff>
      <xdr:row>61</xdr:row>
      <xdr:rowOff>63144</xdr:rowOff>
    </xdr:to>
    <xdr:sp macro="" textlink="">
      <xdr:nvSpPr>
        <xdr:cNvPr id="599" name="フローチャート: 判断 598">
          <a:extLst>
            <a:ext uri="{FF2B5EF4-FFF2-40B4-BE49-F238E27FC236}">
              <a16:creationId xmlns:a16="http://schemas.microsoft.com/office/drawing/2014/main" id="{72749342-B7E3-4651-8E72-A69BE8BC6405}"/>
            </a:ext>
          </a:extLst>
        </xdr:cNvPr>
        <xdr:cNvSpPr/>
      </xdr:nvSpPr>
      <xdr:spPr>
        <a:xfrm>
          <a:off x="17937480" y="1019139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11836</xdr:rowOff>
    </xdr:from>
    <xdr:to>
      <xdr:col>102</xdr:col>
      <xdr:colOff>165100</xdr:colOff>
      <xdr:row>61</xdr:row>
      <xdr:rowOff>113436</xdr:rowOff>
    </xdr:to>
    <xdr:sp macro="" textlink="">
      <xdr:nvSpPr>
        <xdr:cNvPr id="600" name="フローチャート: 判断 599">
          <a:extLst>
            <a:ext uri="{FF2B5EF4-FFF2-40B4-BE49-F238E27FC236}">
              <a16:creationId xmlns:a16="http://schemas.microsoft.com/office/drawing/2014/main" id="{DBD7115F-E447-41F1-A369-360FCB2FD381}"/>
            </a:ext>
          </a:extLst>
        </xdr:cNvPr>
        <xdr:cNvSpPr/>
      </xdr:nvSpPr>
      <xdr:spPr>
        <a:xfrm>
          <a:off x="17162780" y="10237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53442</xdr:rowOff>
    </xdr:from>
    <xdr:to>
      <xdr:col>98</xdr:col>
      <xdr:colOff>38100</xdr:colOff>
      <xdr:row>61</xdr:row>
      <xdr:rowOff>155042</xdr:rowOff>
    </xdr:to>
    <xdr:sp macro="" textlink="">
      <xdr:nvSpPr>
        <xdr:cNvPr id="601" name="フローチャート: 判断 600">
          <a:extLst>
            <a:ext uri="{FF2B5EF4-FFF2-40B4-BE49-F238E27FC236}">
              <a16:creationId xmlns:a16="http://schemas.microsoft.com/office/drawing/2014/main" id="{CEEF0C25-5029-4FE4-A686-3CB24CE02788}"/>
            </a:ext>
          </a:extLst>
        </xdr:cNvPr>
        <xdr:cNvSpPr/>
      </xdr:nvSpPr>
      <xdr:spPr>
        <a:xfrm>
          <a:off x="16388080" y="10279482"/>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2" name="テキスト ボックス 601">
          <a:extLst>
            <a:ext uri="{FF2B5EF4-FFF2-40B4-BE49-F238E27FC236}">
              <a16:creationId xmlns:a16="http://schemas.microsoft.com/office/drawing/2014/main" id="{8AFAF87F-0E3C-44D2-8D1E-60AF59E6E334}"/>
            </a:ext>
          </a:extLst>
        </xdr:cNvPr>
        <xdr:cNvSpPr txBox="1"/>
      </xdr:nvSpPr>
      <xdr:spPr>
        <a:xfrm>
          <a:off x="193421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3" name="テキスト ボックス 602">
          <a:extLst>
            <a:ext uri="{FF2B5EF4-FFF2-40B4-BE49-F238E27FC236}">
              <a16:creationId xmlns:a16="http://schemas.microsoft.com/office/drawing/2014/main" id="{FA4FEA9E-7494-4022-9199-AE9EFD627A7C}"/>
            </a:ext>
          </a:extLst>
        </xdr:cNvPr>
        <xdr:cNvSpPr txBox="1"/>
      </xdr:nvSpPr>
      <xdr:spPr>
        <a:xfrm>
          <a:off x="186105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4" name="テキスト ボックス 603">
          <a:extLst>
            <a:ext uri="{FF2B5EF4-FFF2-40B4-BE49-F238E27FC236}">
              <a16:creationId xmlns:a16="http://schemas.microsoft.com/office/drawing/2014/main" id="{7A094C45-C79C-4EE3-8C17-467B9C0B43E4}"/>
            </a:ext>
          </a:extLst>
        </xdr:cNvPr>
        <xdr:cNvSpPr txBox="1"/>
      </xdr:nvSpPr>
      <xdr:spPr>
        <a:xfrm>
          <a:off x="178206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5" name="テキスト ボックス 604">
          <a:extLst>
            <a:ext uri="{FF2B5EF4-FFF2-40B4-BE49-F238E27FC236}">
              <a16:creationId xmlns:a16="http://schemas.microsoft.com/office/drawing/2014/main" id="{A4ED2E9E-F96F-43E9-9D39-940453E4F669}"/>
            </a:ext>
          </a:extLst>
        </xdr:cNvPr>
        <xdr:cNvSpPr txBox="1"/>
      </xdr:nvSpPr>
      <xdr:spPr>
        <a:xfrm>
          <a:off x="170459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6" name="テキスト ボックス 605">
          <a:extLst>
            <a:ext uri="{FF2B5EF4-FFF2-40B4-BE49-F238E27FC236}">
              <a16:creationId xmlns:a16="http://schemas.microsoft.com/office/drawing/2014/main" id="{3D129EBF-7C2F-4F9C-9002-C5DF82E16E11}"/>
            </a:ext>
          </a:extLst>
        </xdr:cNvPr>
        <xdr:cNvSpPr txBox="1"/>
      </xdr:nvSpPr>
      <xdr:spPr>
        <a:xfrm>
          <a:off x="162636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74016</xdr:rowOff>
    </xdr:from>
    <xdr:to>
      <xdr:col>116</xdr:col>
      <xdr:colOff>114300</xdr:colOff>
      <xdr:row>62</xdr:row>
      <xdr:rowOff>4166</xdr:rowOff>
    </xdr:to>
    <xdr:sp macro="" textlink="">
      <xdr:nvSpPr>
        <xdr:cNvPr id="607" name="楕円 606">
          <a:extLst>
            <a:ext uri="{FF2B5EF4-FFF2-40B4-BE49-F238E27FC236}">
              <a16:creationId xmlns:a16="http://schemas.microsoft.com/office/drawing/2014/main" id="{5A113DF3-3351-4B4A-A140-D550A2018A1B}"/>
            </a:ext>
          </a:extLst>
        </xdr:cNvPr>
        <xdr:cNvSpPr/>
      </xdr:nvSpPr>
      <xdr:spPr>
        <a:xfrm>
          <a:off x="19458940" y="1030005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52443</xdr:rowOff>
    </xdr:from>
    <xdr:ext cx="469744" cy="259045"/>
    <xdr:sp macro="" textlink="">
      <xdr:nvSpPr>
        <xdr:cNvPr id="608" name="【学校施設】&#10;一人当たり面積該当値テキスト">
          <a:extLst>
            <a:ext uri="{FF2B5EF4-FFF2-40B4-BE49-F238E27FC236}">
              <a16:creationId xmlns:a16="http://schemas.microsoft.com/office/drawing/2014/main" id="{ACD55685-92FA-474F-B6CE-904834C3CFBC}"/>
            </a:ext>
          </a:extLst>
        </xdr:cNvPr>
        <xdr:cNvSpPr txBox="1"/>
      </xdr:nvSpPr>
      <xdr:spPr>
        <a:xfrm>
          <a:off x="19547840" y="10278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76759</xdr:rowOff>
    </xdr:from>
    <xdr:to>
      <xdr:col>112</xdr:col>
      <xdr:colOff>38100</xdr:colOff>
      <xdr:row>62</xdr:row>
      <xdr:rowOff>6909</xdr:rowOff>
    </xdr:to>
    <xdr:sp macro="" textlink="">
      <xdr:nvSpPr>
        <xdr:cNvPr id="609" name="楕円 608">
          <a:extLst>
            <a:ext uri="{FF2B5EF4-FFF2-40B4-BE49-F238E27FC236}">
              <a16:creationId xmlns:a16="http://schemas.microsoft.com/office/drawing/2014/main" id="{72E96885-6F8F-49E5-B4F9-88177A13EF80}"/>
            </a:ext>
          </a:extLst>
        </xdr:cNvPr>
        <xdr:cNvSpPr/>
      </xdr:nvSpPr>
      <xdr:spPr>
        <a:xfrm>
          <a:off x="18735040" y="1030279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124816</xdr:rowOff>
    </xdr:from>
    <xdr:to>
      <xdr:col>116</xdr:col>
      <xdr:colOff>63500</xdr:colOff>
      <xdr:row>61</xdr:row>
      <xdr:rowOff>127559</xdr:rowOff>
    </xdr:to>
    <xdr:cxnSp macro="">
      <xdr:nvCxnSpPr>
        <xdr:cNvPr id="610" name="直線コネクタ 609">
          <a:extLst>
            <a:ext uri="{FF2B5EF4-FFF2-40B4-BE49-F238E27FC236}">
              <a16:creationId xmlns:a16="http://schemas.microsoft.com/office/drawing/2014/main" id="{186EBA1D-6870-4002-A1DF-20FF4A609747}"/>
            </a:ext>
          </a:extLst>
        </xdr:cNvPr>
        <xdr:cNvCxnSpPr/>
      </xdr:nvCxnSpPr>
      <xdr:spPr>
        <a:xfrm flipV="1">
          <a:off x="18778220" y="10350856"/>
          <a:ext cx="731520" cy="2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2692</xdr:rowOff>
    </xdr:from>
    <xdr:to>
      <xdr:col>107</xdr:col>
      <xdr:colOff>101600</xdr:colOff>
      <xdr:row>61</xdr:row>
      <xdr:rowOff>104292</xdr:rowOff>
    </xdr:to>
    <xdr:sp macro="" textlink="">
      <xdr:nvSpPr>
        <xdr:cNvPr id="611" name="楕円 610">
          <a:extLst>
            <a:ext uri="{FF2B5EF4-FFF2-40B4-BE49-F238E27FC236}">
              <a16:creationId xmlns:a16="http://schemas.microsoft.com/office/drawing/2014/main" id="{5BE33542-4500-400A-A7C5-E5CFE96A751A}"/>
            </a:ext>
          </a:extLst>
        </xdr:cNvPr>
        <xdr:cNvSpPr/>
      </xdr:nvSpPr>
      <xdr:spPr>
        <a:xfrm>
          <a:off x="17937480" y="10228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53492</xdr:rowOff>
    </xdr:from>
    <xdr:to>
      <xdr:col>111</xdr:col>
      <xdr:colOff>177800</xdr:colOff>
      <xdr:row>61</xdr:row>
      <xdr:rowOff>127559</xdr:rowOff>
    </xdr:to>
    <xdr:cxnSp macro="">
      <xdr:nvCxnSpPr>
        <xdr:cNvPr id="612" name="直線コネクタ 611">
          <a:extLst>
            <a:ext uri="{FF2B5EF4-FFF2-40B4-BE49-F238E27FC236}">
              <a16:creationId xmlns:a16="http://schemas.microsoft.com/office/drawing/2014/main" id="{A6342E1F-E0F4-4E3E-8F2C-A0FFC231423F}"/>
            </a:ext>
          </a:extLst>
        </xdr:cNvPr>
        <xdr:cNvCxnSpPr/>
      </xdr:nvCxnSpPr>
      <xdr:spPr>
        <a:xfrm>
          <a:off x="17988280" y="10279532"/>
          <a:ext cx="789940" cy="74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3149</xdr:rowOff>
    </xdr:from>
    <xdr:to>
      <xdr:col>102</xdr:col>
      <xdr:colOff>165100</xdr:colOff>
      <xdr:row>61</xdr:row>
      <xdr:rowOff>104749</xdr:rowOff>
    </xdr:to>
    <xdr:sp macro="" textlink="">
      <xdr:nvSpPr>
        <xdr:cNvPr id="613" name="楕円 612">
          <a:extLst>
            <a:ext uri="{FF2B5EF4-FFF2-40B4-BE49-F238E27FC236}">
              <a16:creationId xmlns:a16="http://schemas.microsoft.com/office/drawing/2014/main" id="{E02B0712-9A4B-4974-827A-40C29A785DC5}"/>
            </a:ext>
          </a:extLst>
        </xdr:cNvPr>
        <xdr:cNvSpPr/>
      </xdr:nvSpPr>
      <xdr:spPr>
        <a:xfrm>
          <a:off x="17162780" y="10229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53492</xdr:rowOff>
    </xdr:from>
    <xdr:to>
      <xdr:col>107</xdr:col>
      <xdr:colOff>50800</xdr:colOff>
      <xdr:row>61</xdr:row>
      <xdr:rowOff>53949</xdr:rowOff>
    </xdr:to>
    <xdr:cxnSp macro="">
      <xdr:nvCxnSpPr>
        <xdr:cNvPr id="614" name="直線コネクタ 613">
          <a:extLst>
            <a:ext uri="{FF2B5EF4-FFF2-40B4-BE49-F238E27FC236}">
              <a16:creationId xmlns:a16="http://schemas.microsoft.com/office/drawing/2014/main" id="{2448EB01-7964-49F7-839E-E1F428EF67A3}"/>
            </a:ext>
          </a:extLst>
        </xdr:cNvPr>
        <xdr:cNvCxnSpPr/>
      </xdr:nvCxnSpPr>
      <xdr:spPr>
        <a:xfrm flipV="1">
          <a:off x="17213580" y="10279532"/>
          <a:ext cx="7747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12294</xdr:rowOff>
    </xdr:from>
    <xdr:to>
      <xdr:col>98</xdr:col>
      <xdr:colOff>38100</xdr:colOff>
      <xdr:row>61</xdr:row>
      <xdr:rowOff>113894</xdr:rowOff>
    </xdr:to>
    <xdr:sp macro="" textlink="">
      <xdr:nvSpPr>
        <xdr:cNvPr id="615" name="楕円 614">
          <a:extLst>
            <a:ext uri="{FF2B5EF4-FFF2-40B4-BE49-F238E27FC236}">
              <a16:creationId xmlns:a16="http://schemas.microsoft.com/office/drawing/2014/main" id="{F876AC2A-D5D0-48AB-8FE6-09DF24830CE3}"/>
            </a:ext>
          </a:extLst>
        </xdr:cNvPr>
        <xdr:cNvSpPr/>
      </xdr:nvSpPr>
      <xdr:spPr>
        <a:xfrm>
          <a:off x="16388080" y="10238334"/>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53949</xdr:rowOff>
    </xdr:from>
    <xdr:to>
      <xdr:col>102</xdr:col>
      <xdr:colOff>114300</xdr:colOff>
      <xdr:row>61</xdr:row>
      <xdr:rowOff>63094</xdr:rowOff>
    </xdr:to>
    <xdr:cxnSp macro="">
      <xdr:nvCxnSpPr>
        <xdr:cNvPr id="616" name="直線コネクタ 615">
          <a:extLst>
            <a:ext uri="{FF2B5EF4-FFF2-40B4-BE49-F238E27FC236}">
              <a16:creationId xmlns:a16="http://schemas.microsoft.com/office/drawing/2014/main" id="{6C80025C-814F-4622-9773-8B015B390F7F}"/>
            </a:ext>
          </a:extLst>
        </xdr:cNvPr>
        <xdr:cNvCxnSpPr/>
      </xdr:nvCxnSpPr>
      <xdr:spPr>
        <a:xfrm flipV="1">
          <a:off x="16431260" y="10279989"/>
          <a:ext cx="782320" cy="9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70528</xdr:rowOff>
    </xdr:from>
    <xdr:ext cx="469744" cy="259045"/>
    <xdr:sp macro="" textlink="">
      <xdr:nvSpPr>
        <xdr:cNvPr id="617" name="n_1aveValue【学校施設】&#10;一人当たり面積">
          <a:extLst>
            <a:ext uri="{FF2B5EF4-FFF2-40B4-BE49-F238E27FC236}">
              <a16:creationId xmlns:a16="http://schemas.microsoft.com/office/drawing/2014/main" id="{799425D2-6D5D-4552-917F-BE16C916C89D}"/>
            </a:ext>
          </a:extLst>
        </xdr:cNvPr>
        <xdr:cNvSpPr txBox="1"/>
      </xdr:nvSpPr>
      <xdr:spPr>
        <a:xfrm>
          <a:off x="18561127" y="9961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79671</xdr:rowOff>
    </xdr:from>
    <xdr:ext cx="469744" cy="259045"/>
    <xdr:sp macro="" textlink="">
      <xdr:nvSpPr>
        <xdr:cNvPr id="618" name="n_2aveValue【学校施設】&#10;一人当たり面積">
          <a:extLst>
            <a:ext uri="{FF2B5EF4-FFF2-40B4-BE49-F238E27FC236}">
              <a16:creationId xmlns:a16="http://schemas.microsoft.com/office/drawing/2014/main" id="{84677CE6-3E6C-43E1-9EE5-DD2C6B9582F2}"/>
            </a:ext>
          </a:extLst>
        </xdr:cNvPr>
        <xdr:cNvSpPr txBox="1"/>
      </xdr:nvSpPr>
      <xdr:spPr>
        <a:xfrm>
          <a:off x="17776267" y="9970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104563</xdr:rowOff>
    </xdr:from>
    <xdr:ext cx="469744" cy="259045"/>
    <xdr:sp macro="" textlink="">
      <xdr:nvSpPr>
        <xdr:cNvPr id="619" name="n_3aveValue【学校施設】&#10;一人当たり面積">
          <a:extLst>
            <a:ext uri="{FF2B5EF4-FFF2-40B4-BE49-F238E27FC236}">
              <a16:creationId xmlns:a16="http://schemas.microsoft.com/office/drawing/2014/main" id="{10361C77-4BB0-4BE5-BB1E-F8D8CFF5C6E5}"/>
            </a:ext>
          </a:extLst>
        </xdr:cNvPr>
        <xdr:cNvSpPr txBox="1"/>
      </xdr:nvSpPr>
      <xdr:spPr>
        <a:xfrm>
          <a:off x="17001567" y="10330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146169</xdr:rowOff>
    </xdr:from>
    <xdr:ext cx="469744" cy="259045"/>
    <xdr:sp macro="" textlink="">
      <xdr:nvSpPr>
        <xdr:cNvPr id="620" name="n_4aveValue【学校施設】&#10;一人当たり面積">
          <a:extLst>
            <a:ext uri="{FF2B5EF4-FFF2-40B4-BE49-F238E27FC236}">
              <a16:creationId xmlns:a16="http://schemas.microsoft.com/office/drawing/2014/main" id="{C11DB598-C9F8-4EDD-94BB-C33502E07604}"/>
            </a:ext>
          </a:extLst>
        </xdr:cNvPr>
        <xdr:cNvSpPr txBox="1"/>
      </xdr:nvSpPr>
      <xdr:spPr>
        <a:xfrm>
          <a:off x="16226867" y="10372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169486</xdr:rowOff>
    </xdr:from>
    <xdr:ext cx="469744" cy="259045"/>
    <xdr:sp macro="" textlink="">
      <xdr:nvSpPr>
        <xdr:cNvPr id="621" name="n_1mainValue【学校施設】&#10;一人当たり面積">
          <a:extLst>
            <a:ext uri="{FF2B5EF4-FFF2-40B4-BE49-F238E27FC236}">
              <a16:creationId xmlns:a16="http://schemas.microsoft.com/office/drawing/2014/main" id="{2BCEA479-9B08-4254-BEC8-C444F99B7651}"/>
            </a:ext>
          </a:extLst>
        </xdr:cNvPr>
        <xdr:cNvSpPr txBox="1"/>
      </xdr:nvSpPr>
      <xdr:spPr>
        <a:xfrm>
          <a:off x="18561127" y="103955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95419</xdr:rowOff>
    </xdr:from>
    <xdr:ext cx="469744" cy="259045"/>
    <xdr:sp macro="" textlink="">
      <xdr:nvSpPr>
        <xdr:cNvPr id="622" name="n_2mainValue【学校施設】&#10;一人当たり面積">
          <a:extLst>
            <a:ext uri="{FF2B5EF4-FFF2-40B4-BE49-F238E27FC236}">
              <a16:creationId xmlns:a16="http://schemas.microsoft.com/office/drawing/2014/main" id="{5B8E2536-AE89-4F3C-B533-6F4DFACCE595}"/>
            </a:ext>
          </a:extLst>
        </xdr:cNvPr>
        <xdr:cNvSpPr txBox="1"/>
      </xdr:nvSpPr>
      <xdr:spPr>
        <a:xfrm>
          <a:off x="17776267" y="10321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121276</xdr:rowOff>
    </xdr:from>
    <xdr:ext cx="469744" cy="259045"/>
    <xdr:sp macro="" textlink="">
      <xdr:nvSpPr>
        <xdr:cNvPr id="623" name="n_3mainValue【学校施設】&#10;一人当たり面積">
          <a:extLst>
            <a:ext uri="{FF2B5EF4-FFF2-40B4-BE49-F238E27FC236}">
              <a16:creationId xmlns:a16="http://schemas.microsoft.com/office/drawing/2014/main" id="{54229ED1-F14E-47DD-9F81-C10AA9E238D7}"/>
            </a:ext>
          </a:extLst>
        </xdr:cNvPr>
        <xdr:cNvSpPr txBox="1"/>
      </xdr:nvSpPr>
      <xdr:spPr>
        <a:xfrm>
          <a:off x="17001567" y="100120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130421</xdr:rowOff>
    </xdr:from>
    <xdr:ext cx="469744" cy="259045"/>
    <xdr:sp macro="" textlink="">
      <xdr:nvSpPr>
        <xdr:cNvPr id="624" name="n_4mainValue【学校施設】&#10;一人当たり面積">
          <a:extLst>
            <a:ext uri="{FF2B5EF4-FFF2-40B4-BE49-F238E27FC236}">
              <a16:creationId xmlns:a16="http://schemas.microsoft.com/office/drawing/2014/main" id="{096E3F7E-282A-49A7-BB01-EAE76B6980E1}"/>
            </a:ext>
          </a:extLst>
        </xdr:cNvPr>
        <xdr:cNvSpPr txBox="1"/>
      </xdr:nvSpPr>
      <xdr:spPr>
        <a:xfrm>
          <a:off x="16226867" y="100211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5" name="正方形/長方形 624">
          <a:extLst>
            <a:ext uri="{FF2B5EF4-FFF2-40B4-BE49-F238E27FC236}">
              <a16:creationId xmlns:a16="http://schemas.microsoft.com/office/drawing/2014/main" id="{789C4C78-36B2-4704-8791-6C80E9C877F6}"/>
            </a:ext>
          </a:extLst>
        </xdr:cNvPr>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6" name="正方形/長方形 625">
          <a:extLst>
            <a:ext uri="{FF2B5EF4-FFF2-40B4-BE49-F238E27FC236}">
              <a16:creationId xmlns:a16="http://schemas.microsoft.com/office/drawing/2014/main" id="{70D3928D-CFBC-42C1-AF59-30C43DFEC9E8}"/>
            </a:ext>
          </a:extLst>
        </xdr:cNvPr>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7" name="正方形/長方形 626">
          <a:extLst>
            <a:ext uri="{FF2B5EF4-FFF2-40B4-BE49-F238E27FC236}">
              <a16:creationId xmlns:a16="http://schemas.microsoft.com/office/drawing/2014/main" id="{79CE54DF-610F-42B3-99F6-F60875F580C0}"/>
            </a:ext>
          </a:extLst>
        </xdr:cNvPr>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8" name="正方形/長方形 627">
          <a:extLst>
            <a:ext uri="{FF2B5EF4-FFF2-40B4-BE49-F238E27FC236}">
              <a16:creationId xmlns:a16="http://schemas.microsoft.com/office/drawing/2014/main" id="{F6AEA9DF-2CFD-41D0-952E-DD3AE7D86E88}"/>
            </a:ext>
          </a:extLst>
        </xdr:cNvPr>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9" name="正方形/長方形 628">
          <a:extLst>
            <a:ext uri="{FF2B5EF4-FFF2-40B4-BE49-F238E27FC236}">
              <a16:creationId xmlns:a16="http://schemas.microsoft.com/office/drawing/2014/main" id="{F7E086E1-0B4C-45B7-9FF1-7025C27A40EC}"/>
            </a:ext>
          </a:extLst>
        </xdr:cNvPr>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0" name="正方形/長方形 629">
          <a:extLst>
            <a:ext uri="{FF2B5EF4-FFF2-40B4-BE49-F238E27FC236}">
              <a16:creationId xmlns:a16="http://schemas.microsoft.com/office/drawing/2014/main" id="{27747712-3A0D-48F6-A951-1AB820526678}"/>
            </a:ext>
          </a:extLst>
        </xdr:cNvPr>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1" name="正方形/長方形 630">
          <a:extLst>
            <a:ext uri="{FF2B5EF4-FFF2-40B4-BE49-F238E27FC236}">
              <a16:creationId xmlns:a16="http://schemas.microsoft.com/office/drawing/2014/main" id="{977CE9C4-D4C2-4B60-9D54-EDA32E6B87F0}"/>
            </a:ext>
          </a:extLst>
        </xdr:cNvPr>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2" name="正方形/長方形 631">
          <a:extLst>
            <a:ext uri="{FF2B5EF4-FFF2-40B4-BE49-F238E27FC236}">
              <a16:creationId xmlns:a16="http://schemas.microsoft.com/office/drawing/2014/main" id="{A0CB0BCB-CD2C-44B9-BD80-AB1AFD393A23}"/>
            </a:ext>
          </a:extLst>
        </xdr:cNvPr>
        <xdr:cNvSpPr/>
      </xdr:nvSpPr>
      <xdr:spPr>
        <a:xfrm>
          <a:off x="1096010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3" name="テキスト ボックス 632">
          <a:extLst>
            <a:ext uri="{FF2B5EF4-FFF2-40B4-BE49-F238E27FC236}">
              <a16:creationId xmlns:a16="http://schemas.microsoft.com/office/drawing/2014/main" id="{FB3A8B0C-9F3D-4EFB-92BB-0E558404EAD1}"/>
            </a:ext>
          </a:extLst>
        </xdr:cNvPr>
        <xdr:cNvSpPr txBox="1"/>
      </xdr:nvSpPr>
      <xdr:spPr>
        <a:xfrm>
          <a:off x="1092200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4" name="直線コネクタ 633">
          <a:extLst>
            <a:ext uri="{FF2B5EF4-FFF2-40B4-BE49-F238E27FC236}">
              <a16:creationId xmlns:a16="http://schemas.microsoft.com/office/drawing/2014/main" id="{7EB5556C-B47D-43AB-A801-FBEE065FEA0C}"/>
            </a:ext>
          </a:extLst>
        </xdr:cNvPr>
        <xdr:cNvCxnSpPr/>
      </xdr:nvCxnSpPr>
      <xdr:spPr>
        <a:xfrm>
          <a:off x="10960100" y="149047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5" name="テキスト ボックス 634">
          <a:extLst>
            <a:ext uri="{FF2B5EF4-FFF2-40B4-BE49-F238E27FC236}">
              <a16:creationId xmlns:a16="http://schemas.microsoft.com/office/drawing/2014/main" id="{1405B2D9-F3D9-4643-B447-87A2F86AF75D}"/>
            </a:ext>
          </a:extLst>
        </xdr:cNvPr>
        <xdr:cNvSpPr txBox="1"/>
      </xdr:nvSpPr>
      <xdr:spPr>
        <a:xfrm>
          <a:off x="1056150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36" name="直線コネクタ 635">
          <a:extLst>
            <a:ext uri="{FF2B5EF4-FFF2-40B4-BE49-F238E27FC236}">
              <a16:creationId xmlns:a16="http://schemas.microsoft.com/office/drawing/2014/main" id="{FECA519A-DA1C-411C-9756-B201427E74B7}"/>
            </a:ext>
          </a:extLst>
        </xdr:cNvPr>
        <xdr:cNvCxnSpPr/>
      </xdr:nvCxnSpPr>
      <xdr:spPr>
        <a:xfrm>
          <a:off x="10960100" y="145313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37" name="テキスト ボックス 636">
          <a:extLst>
            <a:ext uri="{FF2B5EF4-FFF2-40B4-BE49-F238E27FC236}">
              <a16:creationId xmlns:a16="http://schemas.microsoft.com/office/drawing/2014/main" id="{463C8F29-8593-43B5-8634-D432710AE24F}"/>
            </a:ext>
          </a:extLst>
        </xdr:cNvPr>
        <xdr:cNvSpPr txBox="1"/>
      </xdr:nvSpPr>
      <xdr:spPr>
        <a:xfrm>
          <a:off x="1056150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38" name="直線コネクタ 637">
          <a:extLst>
            <a:ext uri="{FF2B5EF4-FFF2-40B4-BE49-F238E27FC236}">
              <a16:creationId xmlns:a16="http://schemas.microsoft.com/office/drawing/2014/main" id="{C49EC3C2-BB1A-455D-AA12-6EB5CC2261D2}"/>
            </a:ext>
          </a:extLst>
        </xdr:cNvPr>
        <xdr:cNvCxnSpPr/>
      </xdr:nvCxnSpPr>
      <xdr:spPr>
        <a:xfrm>
          <a:off x="10960100" y="141579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39" name="テキスト ボックス 638">
          <a:extLst>
            <a:ext uri="{FF2B5EF4-FFF2-40B4-BE49-F238E27FC236}">
              <a16:creationId xmlns:a16="http://schemas.microsoft.com/office/drawing/2014/main" id="{147C82A9-0705-4DD8-AA49-5DC6909DA684}"/>
            </a:ext>
          </a:extLst>
        </xdr:cNvPr>
        <xdr:cNvSpPr txBox="1"/>
      </xdr:nvSpPr>
      <xdr:spPr>
        <a:xfrm>
          <a:off x="10602761" y="14019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40" name="直線コネクタ 639">
          <a:extLst>
            <a:ext uri="{FF2B5EF4-FFF2-40B4-BE49-F238E27FC236}">
              <a16:creationId xmlns:a16="http://schemas.microsoft.com/office/drawing/2014/main" id="{B069419F-CBEC-4C15-8E08-2FE11D1D458F}"/>
            </a:ext>
          </a:extLst>
        </xdr:cNvPr>
        <xdr:cNvCxnSpPr/>
      </xdr:nvCxnSpPr>
      <xdr:spPr>
        <a:xfrm>
          <a:off x="10960100" y="137845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41" name="テキスト ボックス 640">
          <a:extLst>
            <a:ext uri="{FF2B5EF4-FFF2-40B4-BE49-F238E27FC236}">
              <a16:creationId xmlns:a16="http://schemas.microsoft.com/office/drawing/2014/main" id="{C2798DC5-DB13-4431-AFFE-7E2EA0FD0182}"/>
            </a:ext>
          </a:extLst>
        </xdr:cNvPr>
        <xdr:cNvSpPr txBox="1"/>
      </xdr:nvSpPr>
      <xdr:spPr>
        <a:xfrm>
          <a:off x="10602761" y="136461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42" name="直線コネクタ 641">
          <a:extLst>
            <a:ext uri="{FF2B5EF4-FFF2-40B4-BE49-F238E27FC236}">
              <a16:creationId xmlns:a16="http://schemas.microsoft.com/office/drawing/2014/main" id="{1FCC9FFD-297D-4268-A34D-282902D212CC}"/>
            </a:ext>
          </a:extLst>
        </xdr:cNvPr>
        <xdr:cNvCxnSpPr/>
      </xdr:nvCxnSpPr>
      <xdr:spPr>
        <a:xfrm>
          <a:off x="10960100" y="134112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43" name="テキスト ボックス 642">
          <a:extLst>
            <a:ext uri="{FF2B5EF4-FFF2-40B4-BE49-F238E27FC236}">
              <a16:creationId xmlns:a16="http://schemas.microsoft.com/office/drawing/2014/main" id="{2773E3D7-B7D6-4EDF-BBA9-8ACD76BE7260}"/>
            </a:ext>
          </a:extLst>
        </xdr:cNvPr>
        <xdr:cNvSpPr txBox="1"/>
      </xdr:nvSpPr>
      <xdr:spPr>
        <a:xfrm>
          <a:off x="10602761" y="13272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44" name="直線コネクタ 643">
          <a:extLst>
            <a:ext uri="{FF2B5EF4-FFF2-40B4-BE49-F238E27FC236}">
              <a16:creationId xmlns:a16="http://schemas.microsoft.com/office/drawing/2014/main" id="{5F25A351-4CAA-47D1-8170-7EC6C0A7666B}"/>
            </a:ext>
          </a:extLst>
        </xdr:cNvPr>
        <xdr:cNvCxnSpPr/>
      </xdr:nvCxnSpPr>
      <xdr:spPr>
        <a:xfrm>
          <a:off x="10960100" y="130416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162577</xdr:rowOff>
    </xdr:from>
    <xdr:ext cx="338939" cy="259045"/>
    <xdr:sp macro="" textlink="">
      <xdr:nvSpPr>
        <xdr:cNvPr id="645" name="テキスト ボックス 644">
          <a:extLst>
            <a:ext uri="{FF2B5EF4-FFF2-40B4-BE49-F238E27FC236}">
              <a16:creationId xmlns:a16="http://schemas.microsoft.com/office/drawing/2014/main" id="{1A58A17A-C032-4F5C-9CBB-E997B7808C89}"/>
            </a:ext>
          </a:extLst>
        </xdr:cNvPr>
        <xdr:cNvSpPr txBox="1"/>
      </xdr:nvSpPr>
      <xdr:spPr>
        <a:xfrm>
          <a:off x="10666881" y="1290321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6" name="直線コネクタ 645">
          <a:extLst>
            <a:ext uri="{FF2B5EF4-FFF2-40B4-BE49-F238E27FC236}">
              <a16:creationId xmlns:a16="http://schemas.microsoft.com/office/drawing/2014/main" id="{509043FD-EF96-4CA0-9046-038D545B0E07}"/>
            </a:ext>
          </a:extLst>
        </xdr:cNvPr>
        <xdr:cNvCxnSpPr/>
      </xdr:nvCxnSpPr>
      <xdr:spPr>
        <a:xfrm>
          <a:off x="10960100" y="126682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47" name="【児童館】&#10;有形固定資産減価償却率グラフ枠">
          <a:extLst>
            <a:ext uri="{FF2B5EF4-FFF2-40B4-BE49-F238E27FC236}">
              <a16:creationId xmlns:a16="http://schemas.microsoft.com/office/drawing/2014/main" id="{A8EBCB04-1E7F-45D8-B4A4-0AF88AB79795}"/>
            </a:ext>
          </a:extLst>
        </xdr:cNvPr>
        <xdr:cNvSpPr/>
      </xdr:nvSpPr>
      <xdr:spPr>
        <a:xfrm>
          <a:off x="1096010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44450</xdr:rowOff>
    </xdr:from>
    <xdr:to>
      <xdr:col>85</xdr:col>
      <xdr:colOff>126364</xdr:colOff>
      <xdr:row>85</xdr:row>
      <xdr:rowOff>31750</xdr:rowOff>
    </xdr:to>
    <xdr:cxnSp macro="">
      <xdr:nvCxnSpPr>
        <xdr:cNvPr id="648" name="直線コネクタ 647">
          <a:extLst>
            <a:ext uri="{FF2B5EF4-FFF2-40B4-BE49-F238E27FC236}">
              <a16:creationId xmlns:a16="http://schemas.microsoft.com/office/drawing/2014/main" id="{A8152E47-7BA8-46B4-A2FE-C48AAC049282}"/>
            </a:ext>
          </a:extLst>
        </xdr:cNvPr>
        <xdr:cNvCxnSpPr/>
      </xdr:nvCxnSpPr>
      <xdr:spPr>
        <a:xfrm flipV="1">
          <a:off x="14375764" y="13120370"/>
          <a:ext cx="0" cy="1160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35577</xdr:rowOff>
    </xdr:from>
    <xdr:ext cx="469744" cy="259045"/>
    <xdr:sp macro="" textlink="">
      <xdr:nvSpPr>
        <xdr:cNvPr id="649" name="【児童館】&#10;有形固定資産減価償却率最小値テキスト">
          <a:extLst>
            <a:ext uri="{FF2B5EF4-FFF2-40B4-BE49-F238E27FC236}">
              <a16:creationId xmlns:a16="http://schemas.microsoft.com/office/drawing/2014/main" id="{8F5BBC3E-8F3B-4A71-AD3D-A322E971EC5B}"/>
            </a:ext>
          </a:extLst>
        </xdr:cNvPr>
        <xdr:cNvSpPr txBox="1"/>
      </xdr:nvSpPr>
      <xdr:spPr>
        <a:xfrm>
          <a:off x="14414500" y="14284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31750</xdr:rowOff>
    </xdr:from>
    <xdr:to>
      <xdr:col>86</xdr:col>
      <xdr:colOff>25400</xdr:colOff>
      <xdr:row>85</xdr:row>
      <xdr:rowOff>31750</xdr:rowOff>
    </xdr:to>
    <xdr:cxnSp macro="">
      <xdr:nvCxnSpPr>
        <xdr:cNvPr id="650" name="直線コネクタ 649">
          <a:extLst>
            <a:ext uri="{FF2B5EF4-FFF2-40B4-BE49-F238E27FC236}">
              <a16:creationId xmlns:a16="http://schemas.microsoft.com/office/drawing/2014/main" id="{51117036-5D10-4085-B79A-22CC5A6A72FA}"/>
            </a:ext>
          </a:extLst>
        </xdr:cNvPr>
        <xdr:cNvCxnSpPr/>
      </xdr:nvCxnSpPr>
      <xdr:spPr>
        <a:xfrm>
          <a:off x="14287500" y="1428115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162577</xdr:rowOff>
    </xdr:from>
    <xdr:ext cx="340478" cy="259045"/>
    <xdr:sp macro="" textlink="">
      <xdr:nvSpPr>
        <xdr:cNvPr id="651" name="【児童館】&#10;有形固定資産減価償却率最大値テキスト">
          <a:extLst>
            <a:ext uri="{FF2B5EF4-FFF2-40B4-BE49-F238E27FC236}">
              <a16:creationId xmlns:a16="http://schemas.microsoft.com/office/drawing/2014/main" id="{786BBE50-E417-4606-B56E-27766A7BF581}"/>
            </a:ext>
          </a:extLst>
        </xdr:cNvPr>
        <xdr:cNvSpPr txBox="1"/>
      </xdr:nvSpPr>
      <xdr:spPr>
        <a:xfrm>
          <a:off x="14414500" y="1290321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44450</xdr:rowOff>
    </xdr:from>
    <xdr:to>
      <xdr:col>86</xdr:col>
      <xdr:colOff>25400</xdr:colOff>
      <xdr:row>78</xdr:row>
      <xdr:rowOff>44450</xdr:rowOff>
    </xdr:to>
    <xdr:cxnSp macro="">
      <xdr:nvCxnSpPr>
        <xdr:cNvPr id="652" name="直線コネクタ 651">
          <a:extLst>
            <a:ext uri="{FF2B5EF4-FFF2-40B4-BE49-F238E27FC236}">
              <a16:creationId xmlns:a16="http://schemas.microsoft.com/office/drawing/2014/main" id="{8B3BF3C6-5D23-4F42-B3C0-EC4636CC1BCB}"/>
            </a:ext>
          </a:extLst>
        </xdr:cNvPr>
        <xdr:cNvCxnSpPr/>
      </xdr:nvCxnSpPr>
      <xdr:spPr>
        <a:xfrm>
          <a:off x="14287500" y="1312037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86377</xdr:rowOff>
    </xdr:from>
    <xdr:ext cx="405111" cy="259045"/>
    <xdr:sp macro="" textlink="">
      <xdr:nvSpPr>
        <xdr:cNvPr id="653" name="【児童館】&#10;有形固定資産減価償却率平均値テキスト">
          <a:extLst>
            <a:ext uri="{FF2B5EF4-FFF2-40B4-BE49-F238E27FC236}">
              <a16:creationId xmlns:a16="http://schemas.microsoft.com/office/drawing/2014/main" id="{D25A6F7D-64E3-4CFC-AC54-4E3322C5D444}"/>
            </a:ext>
          </a:extLst>
        </xdr:cNvPr>
        <xdr:cNvSpPr txBox="1"/>
      </xdr:nvSpPr>
      <xdr:spPr>
        <a:xfrm>
          <a:off x="14414500" y="136652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107950</xdr:rowOff>
    </xdr:from>
    <xdr:to>
      <xdr:col>85</xdr:col>
      <xdr:colOff>177800</xdr:colOff>
      <xdr:row>82</xdr:row>
      <xdr:rowOff>38100</xdr:rowOff>
    </xdr:to>
    <xdr:sp macro="" textlink="">
      <xdr:nvSpPr>
        <xdr:cNvPr id="654" name="フローチャート: 判断 653">
          <a:extLst>
            <a:ext uri="{FF2B5EF4-FFF2-40B4-BE49-F238E27FC236}">
              <a16:creationId xmlns:a16="http://schemas.microsoft.com/office/drawing/2014/main" id="{0827F99C-04A3-4C10-903C-B2030026F9A5}"/>
            </a:ext>
          </a:extLst>
        </xdr:cNvPr>
        <xdr:cNvSpPr/>
      </xdr:nvSpPr>
      <xdr:spPr>
        <a:xfrm>
          <a:off x="14325600" y="13686790"/>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81280</xdr:rowOff>
    </xdr:from>
    <xdr:to>
      <xdr:col>81</xdr:col>
      <xdr:colOff>101600</xdr:colOff>
      <xdr:row>82</xdr:row>
      <xdr:rowOff>11430</xdr:rowOff>
    </xdr:to>
    <xdr:sp macro="" textlink="">
      <xdr:nvSpPr>
        <xdr:cNvPr id="655" name="フローチャート: 判断 654">
          <a:extLst>
            <a:ext uri="{FF2B5EF4-FFF2-40B4-BE49-F238E27FC236}">
              <a16:creationId xmlns:a16="http://schemas.microsoft.com/office/drawing/2014/main" id="{0FC7AFE7-6D33-4355-91DE-2289A8406436}"/>
            </a:ext>
          </a:extLst>
        </xdr:cNvPr>
        <xdr:cNvSpPr/>
      </xdr:nvSpPr>
      <xdr:spPr>
        <a:xfrm>
          <a:off x="13578840" y="136601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53339</xdr:rowOff>
    </xdr:from>
    <xdr:to>
      <xdr:col>76</xdr:col>
      <xdr:colOff>165100</xdr:colOff>
      <xdr:row>81</xdr:row>
      <xdr:rowOff>154939</xdr:rowOff>
    </xdr:to>
    <xdr:sp macro="" textlink="">
      <xdr:nvSpPr>
        <xdr:cNvPr id="656" name="フローチャート: 判断 655">
          <a:extLst>
            <a:ext uri="{FF2B5EF4-FFF2-40B4-BE49-F238E27FC236}">
              <a16:creationId xmlns:a16="http://schemas.microsoft.com/office/drawing/2014/main" id="{F999371A-23E4-4A49-8E34-AA66718D6AE2}"/>
            </a:ext>
          </a:extLst>
        </xdr:cNvPr>
        <xdr:cNvSpPr/>
      </xdr:nvSpPr>
      <xdr:spPr>
        <a:xfrm>
          <a:off x="12804140" y="13632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40639</xdr:rowOff>
    </xdr:from>
    <xdr:to>
      <xdr:col>72</xdr:col>
      <xdr:colOff>38100</xdr:colOff>
      <xdr:row>82</xdr:row>
      <xdr:rowOff>142239</xdr:rowOff>
    </xdr:to>
    <xdr:sp macro="" textlink="">
      <xdr:nvSpPr>
        <xdr:cNvPr id="657" name="フローチャート: 判断 656">
          <a:extLst>
            <a:ext uri="{FF2B5EF4-FFF2-40B4-BE49-F238E27FC236}">
              <a16:creationId xmlns:a16="http://schemas.microsoft.com/office/drawing/2014/main" id="{B156607C-4A2A-4B64-9215-7E79F0C697DE}"/>
            </a:ext>
          </a:extLst>
        </xdr:cNvPr>
        <xdr:cNvSpPr/>
      </xdr:nvSpPr>
      <xdr:spPr>
        <a:xfrm>
          <a:off x="12029440" y="13787119"/>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144780</xdr:rowOff>
    </xdr:from>
    <xdr:to>
      <xdr:col>67</xdr:col>
      <xdr:colOff>101600</xdr:colOff>
      <xdr:row>82</xdr:row>
      <xdr:rowOff>74930</xdr:rowOff>
    </xdr:to>
    <xdr:sp macro="" textlink="">
      <xdr:nvSpPr>
        <xdr:cNvPr id="658" name="フローチャート: 判断 657">
          <a:extLst>
            <a:ext uri="{FF2B5EF4-FFF2-40B4-BE49-F238E27FC236}">
              <a16:creationId xmlns:a16="http://schemas.microsoft.com/office/drawing/2014/main" id="{B4DF68CC-FDC3-4A28-9AD4-6D39CC311F4C}"/>
            </a:ext>
          </a:extLst>
        </xdr:cNvPr>
        <xdr:cNvSpPr/>
      </xdr:nvSpPr>
      <xdr:spPr>
        <a:xfrm>
          <a:off x="11231880" y="137236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9" name="テキスト ボックス 658">
          <a:extLst>
            <a:ext uri="{FF2B5EF4-FFF2-40B4-BE49-F238E27FC236}">
              <a16:creationId xmlns:a16="http://schemas.microsoft.com/office/drawing/2014/main" id="{C6A8FC49-F494-4B95-8E64-C37B929CAB51}"/>
            </a:ext>
          </a:extLst>
        </xdr:cNvPr>
        <xdr:cNvSpPr txBox="1"/>
      </xdr:nvSpPr>
      <xdr:spPr>
        <a:xfrm>
          <a:off x="14208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0" name="テキスト ボックス 659">
          <a:extLst>
            <a:ext uri="{FF2B5EF4-FFF2-40B4-BE49-F238E27FC236}">
              <a16:creationId xmlns:a16="http://schemas.microsoft.com/office/drawing/2014/main" id="{AC9FF6E8-E460-4630-8191-5113A252E0DB}"/>
            </a:ext>
          </a:extLst>
        </xdr:cNvPr>
        <xdr:cNvSpPr txBox="1"/>
      </xdr:nvSpPr>
      <xdr:spPr>
        <a:xfrm>
          <a:off x="134620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1" name="テキスト ボックス 660">
          <a:extLst>
            <a:ext uri="{FF2B5EF4-FFF2-40B4-BE49-F238E27FC236}">
              <a16:creationId xmlns:a16="http://schemas.microsoft.com/office/drawing/2014/main" id="{744D19C7-1E33-4B8D-AC13-85AB90F241CA}"/>
            </a:ext>
          </a:extLst>
        </xdr:cNvPr>
        <xdr:cNvSpPr txBox="1"/>
      </xdr:nvSpPr>
      <xdr:spPr>
        <a:xfrm>
          <a:off x="126873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2" name="テキスト ボックス 661">
          <a:extLst>
            <a:ext uri="{FF2B5EF4-FFF2-40B4-BE49-F238E27FC236}">
              <a16:creationId xmlns:a16="http://schemas.microsoft.com/office/drawing/2014/main" id="{10194456-7DBC-4A37-9F52-5B0B78EB62C9}"/>
            </a:ext>
          </a:extLst>
        </xdr:cNvPr>
        <xdr:cNvSpPr txBox="1"/>
      </xdr:nvSpPr>
      <xdr:spPr>
        <a:xfrm>
          <a:off x="119049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3" name="テキスト ボックス 662">
          <a:extLst>
            <a:ext uri="{FF2B5EF4-FFF2-40B4-BE49-F238E27FC236}">
              <a16:creationId xmlns:a16="http://schemas.microsoft.com/office/drawing/2014/main" id="{1C57B762-EB4B-47DA-B1AA-76C3692F93FF}"/>
            </a:ext>
          </a:extLst>
        </xdr:cNvPr>
        <xdr:cNvSpPr txBox="1"/>
      </xdr:nvSpPr>
      <xdr:spPr>
        <a:xfrm>
          <a:off x="111150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165100</xdr:rowOff>
    </xdr:from>
    <xdr:to>
      <xdr:col>85</xdr:col>
      <xdr:colOff>177800</xdr:colOff>
      <xdr:row>78</xdr:row>
      <xdr:rowOff>95250</xdr:rowOff>
    </xdr:to>
    <xdr:sp macro="" textlink="">
      <xdr:nvSpPr>
        <xdr:cNvPr id="664" name="楕円 663">
          <a:extLst>
            <a:ext uri="{FF2B5EF4-FFF2-40B4-BE49-F238E27FC236}">
              <a16:creationId xmlns:a16="http://schemas.microsoft.com/office/drawing/2014/main" id="{A4389E6C-7007-4CE6-B4AD-1D77AB305DB9}"/>
            </a:ext>
          </a:extLst>
        </xdr:cNvPr>
        <xdr:cNvSpPr/>
      </xdr:nvSpPr>
      <xdr:spPr>
        <a:xfrm>
          <a:off x="14325600" y="13073380"/>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77</xdr:row>
      <xdr:rowOff>118127</xdr:rowOff>
    </xdr:from>
    <xdr:ext cx="340478" cy="259045"/>
    <xdr:sp macro="" textlink="">
      <xdr:nvSpPr>
        <xdr:cNvPr id="665" name="【児童館】&#10;有形固定資産減価償却率該当値テキスト">
          <a:extLst>
            <a:ext uri="{FF2B5EF4-FFF2-40B4-BE49-F238E27FC236}">
              <a16:creationId xmlns:a16="http://schemas.microsoft.com/office/drawing/2014/main" id="{87C342F9-719D-42C6-BF78-3E73471A08E1}"/>
            </a:ext>
          </a:extLst>
        </xdr:cNvPr>
        <xdr:cNvSpPr txBox="1"/>
      </xdr:nvSpPr>
      <xdr:spPr>
        <a:xfrm>
          <a:off x="14414500" y="1302640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124461</xdr:rowOff>
    </xdr:from>
    <xdr:to>
      <xdr:col>81</xdr:col>
      <xdr:colOff>101600</xdr:colOff>
      <xdr:row>78</xdr:row>
      <xdr:rowOff>54611</xdr:rowOff>
    </xdr:to>
    <xdr:sp macro="" textlink="">
      <xdr:nvSpPr>
        <xdr:cNvPr id="666" name="楕円 665">
          <a:extLst>
            <a:ext uri="{FF2B5EF4-FFF2-40B4-BE49-F238E27FC236}">
              <a16:creationId xmlns:a16="http://schemas.microsoft.com/office/drawing/2014/main" id="{E6115842-38F7-4C22-843A-DC6EEDC95C1F}"/>
            </a:ext>
          </a:extLst>
        </xdr:cNvPr>
        <xdr:cNvSpPr/>
      </xdr:nvSpPr>
      <xdr:spPr>
        <a:xfrm>
          <a:off x="13578840" y="1303274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78</xdr:row>
      <xdr:rowOff>3811</xdr:rowOff>
    </xdr:from>
    <xdr:to>
      <xdr:col>85</xdr:col>
      <xdr:colOff>127000</xdr:colOff>
      <xdr:row>78</xdr:row>
      <xdr:rowOff>44450</xdr:rowOff>
    </xdr:to>
    <xdr:cxnSp macro="">
      <xdr:nvCxnSpPr>
        <xdr:cNvPr id="667" name="直線コネクタ 666">
          <a:extLst>
            <a:ext uri="{FF2B5EF4-FFF2-40B4-BE49-F238E27FC236}">
              <a16:creationId xmlns:a16="http://schemas.microsoft.com/office/drawing/2014/main" id="{5D8AE0A3-08AC-4BDD-B5CD-89675ACB0EF5}"/>
            </a:ext>
          </a:extLst>
        </xdr:cNvPr>
        <xdr:cNvCxnSpPr/>
      </xdr:nvCxnSpPr>
      <xdr:spPr>
        <a:xfrm>
          <a:off x="13629640" y="13079731"/>
          <a:ext cx="746760" cy="40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82550</xdr:rowOff>
    </xdr:from>
    <xdr:to>
      <xdr:col>76</xdr:col>
      <xdr:colOff>165100</xdr:colOff>
      <xdr:row>78</xdr:row>
      <xdr:rowOff>12700</xdr:rowOff>
    </xdr:to>
    <xdr:sp macro="" textlink="">
      <xdr:nvSpPr>
        <xdr:cNvPr id="668" name="楕円 667">
          <a:extLst>
            <a:ext uri="{FF2B5EF4-FFF2-40B4-BE49-F238E27FC236}">
              <a16:creationId xmlns:a16="http://schemas.microsoft.com/office/drawing/2014/main" id="{D24B43B6-1905-4CDB-9BA7-81E1624359BE}"/>
            </a:ext>
          </a:extLst>
        </xdr:cNvPr>
        <xdr:cNvSpPr/>
      </xdr:nvSpPr>
      <xdr:spPr>
        <a:xfrm>
          <a:off x="12804140" y="129908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133350</xdr:rowOff>
    </xdr:from>
    <xdr:to>
      <xdr:col>81</xdr:col>
      <xdr:colOff>50800</xdr:colOff>
      <xdr:row>78</xdr:row>
      <xdr:rowOff>3811</xdr:rowOff>
    </xdr:to>
    <xdr:cxnSp macro="">
      <xdr:nvCxnSpPr>
        <xdr:cNvPr id="669" name="直線コネクタ 668">
          <a:extLst>
            <a:ext uri="{FF2B5EF4-FFF2-40B4-BE49-F238E27FC236}">
              <a16:creationId xmlns:a16="http://schemas.microsoft.com/office/drawing/2014/main" id="{C1827B03-F51B-4DFE-8E76-0EC302AF9D53}"/>
            </a:ext>
          </a:extLst>
        </xdr:cNvPr>
        <xdr:cNvCxnSpPr/>
      </xdr:nvCxnSpPr>
      <xdr:spPr>
        <a:xfrm>
          <a:off x="12854940" y="13041630"/>
          <a:ext cx="774700" cy="38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2557</xdr:rowOff>
    </xdr:from>
    <xdr:ext cx="405111" cy="259045"/>
    <xdr:sp macro="" textlink="">
      <xdr:nvSpPr>
        <xdr:cNvPr id="670" name="n_1aveValue【児童館】&#10;有形固定資産減価償却率">
          <a:extLst>
            <a:ext uri="{FF2B5EF4-FFF2-40B4-BE49-F238E27FC236}">
              <a16:creationId xmlns:a16="http://schemas.microsoft.com/office/drawing/2014/main" id="{A0D5DD0A-F675-4A79-8E06-0CA5A0B4CEDE}"/>
            </a:ext>
          </a:extLst>
        </xdr:cNvPr>
        <xdr:cNvSpPr txBox="1"/>
      </xdr:nvSpPr>
      <xdr:spPr>
        <a:xfrm>
          <a:off x="13437244" y="13749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146066</xdr:rowOff>
    </xdr:from>
    <xdr:ext cx="405111" cy="259045"/>
    <xdr:sp macro="" textlink="">
      <xdr:nvSpPr>
        <xdr:cNvPr id="671" name="n_2aveValue【児童館】&#10;有形固定資産減価償却率">
          <a:extLst>
            <a:ext uri="{FF2B5EF4-FFF2-40B4-BE49-F238E27FC236}">
              <a16:creationId xmlns:a16="http://schemas.microsoft.com/office/drawing/2014/main" id="{5E59938B-96AF-42D8-B928-00892B004F70}"/>
            </a:ext>
          </a:extLst>
        </xdr:cNvPr>
        <xdr:cNvSpPr txBox="1"/>
      </xdr:nvSpPr>
      <xdr:spPr>
        <a:xfrm>
          <a:off x="12675244" y="137249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158766</xdr:rowOff>
    </xdr:from>
    <xdr:ext cx="405111" cy="259045"/>
    <xdr:sp macro="" textlink="">
      <xdr:nvSpPr>
        <xdr:cNvPr id="672" name="n_3aveValue【児童館】&#10;有形固定資産減価償却率">
          <a:extLst>
            <a:ext uri="{FF2B5EF4-FFF2-40B4-BE49-F238E27FC236}">
              <a16:creationId xmlns:a16="http://schemas.microsoft.com/office/drawing/2014/main" id="{D34B7522-4B7F-4446-A05D-CDD5C80DE5C3}"/>
            </a:ext>
          </a:extLst>
        </xdr:cNvPr>
        <xdr:cNvSpPr txBox="1"/>
      </xdr:nvSpPr>
      <xdr:spPr>
        <a:xfrm>
          <a:off x="11900544" y="13569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91457</xdr:rowOff>
    </xdr:from>
    <xdr:ext cx="405111" cy="259045"/>
    <xdr:sp macro="" textlink="">
      <xdr:nvSpPr>
        <xdr:cNvPr id="673" name="n_4aveValue【児童館】&#10;有形固定資産減価償却率">
          <a:extLst>
            <a:ext uri="{FF2B5EF4-FFF2-40B4-BE49-F238E27FC236}">
              <a16:creationId xmlns:a16="http://schemas.microsoft.com/office/drawing/2014/main" id="{8142D470-E835-4653-A71A-87788123266E}"/>
            </a:ext>
          </a:extLst>
        </xdr:cNvPr>
        <xdr:cNvSpPr txBox="1"/>
      </xdr:nvSpPr>
      <xdr:spPr>
        <a:xfrm>
          <a:off x="11102984" y="13502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58361</xdr:colOff>
      <xdr:row>76</xdr:row>
      <xdr:rowOff>71138</xdr:rowOff>
    </xdr:from>
    <xdr:ext cx="340478" cy="259045"/>
    <xdr:sp macro="" textlink="">
      <xdr:nvSpPr>
        <xdr:cNvPr id="674" name="n_1mainValue【児童館】&#10;有形固定資産減価償却率">
          <a:extLst>
            <a:ext uri="{FF2B5EF4-FFF2-40B4-BE49-F238E27FC236}">
              <a16:creationId xmlns:a16="http://schemas.microsoft.com/office/drawing/2014/main" id="{CB56F073-7526-48B3-A7CD-FBD6DC6207B3}"/>
            </a:ext>
          </a:extLst>
        </xdr:cNvPr>
        <xdr:cNvSpPr txBox="1"/>
      </xdr:nvSpPr>
      <xdr:spPr>
        <a:xfrm>
          <a:off x="13469561" y="1281177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134561</xdr:colOff>
      <xdr:row>76</xdr:row>
      <xdr:rowOff>29227</xdr:rowOff>
    </xdr:from>
    <xdr:ext cx="340478" cy="259045"/>
    <xdr:sp macro="" textlink="">
      <xdr:nvSpPr>
        <xdr:cNvPr id="675" name="n_2mainValue【児童館】&#10;有形固定資産減価償却率">
          <a:extLst>
            <a:ext uri="{FF2B5EF4-FFF2-40B4-BE49-F238E27FC236}">
              <a16:creationId xmlns:a16="http://schemas.microsoft.com/office/drawing/2014/main" id="{995AD727-5212-4DEF-AF77-39F80307C03B}"/>
            </a:ext>
          </a:extLst>
        </xdr:cNvPr>
        <xdr:cNvSpPr txBox="1"/>
      </xdr:nvSpPr>
      <xdr:spPr>
        <a:xfrm>
          <a:off x="12707561" y="1276986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76" name="正方形/長方形 675">
          <a:extLst>
            <a:ext uri="{FF2B5EF4-FFF2-40B4-BE49-F238E27FC236}">
              <a16:creationId xmlns:a16="http://schemas.microsoft.com/office/drawing/2014/main" id="{519DE91A-E2A2-41FA-A523-318D7807E33E}"/>
            </a:ext>
          </a:extLst>
        </xdr:cNvPr>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77" name="正方形/長方形 676">
          <a:extLst>
            <a:ext uri="{FF2B5EF4-FFF2-40B4-BE49-F238E27FC236}">
              <a16:creationId xmlns:a16="http://schemas.microsoft.com/office/drawing/2014/main" id="{82598178-2E1F-4B5F-B539-27591A1F4BA5}"/>
            </a:ext>
          </a:extLst>
        </xdr:cNvPr>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78" name="正方形/長方形 677">
          <a:extLst>
            <a:ext uri="{FF2B5EF4-FFF2-40B4-BE49-F238E27FC236}">
              <a16:creationId xmlns:a16="http://schemas.microsoft.com/office/drawing/2014/main" id="{9A6A0190-DA57-4A0D-BE42-635D8EB39644}"/>
            </a:ext>
          </a:extLst>
        </xdr:cNvPr>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79" name="正方形/長方形 678">
          <a:extLst>
            <a:ext uri="{FF2B5EF4-FFF2-40B4-BE49-F238E27FC236}">
              <a16:creationId xmlns:a16="http://schemas.microsoft.com/office/drawing/2014/main" id="{B646D255-CECF-4FC3-828B-445D527EEFB9}"/>
            </a:ext>
          </a:extLst>
        </xdr:cNvPr>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0" name="正方形/長方形 679">
          <a:extLst>
            <a:ext uri="{FF2B5EF4-FFF2-40B4-BE49-F238E27FC236}">
              <a16:creationId xmlns:a16="http://schemas.microsoft.com/office/drawing/2014/main" id="{9CF419BE-7CC2-47DA-8180-458B0E1298B4}"/>
            </a:ext>
          </a:extLst>
        </xdr:cNvPr>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1" name="正方形/長方形 680">
          <a:extLst>
            <a:ext uri="{FF2B5EF4-FFF2-40B4-BE49-F238E27FC236}">
              <a16:creationId xmlns:a16="http://schemas.microsoft.com/office/drawing/2014/main" id="{E9F8E6C6-42C7-4FCC-ADA8-600F94F2C2AA}"/>
            </a:ext>
          </a:extLst>
        </xdr:cNvPr>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2" name="正方形/長方形 681">
          <a:extLst>
            <a:ext uri="{FF2B5EF4-FFF2-40B4-BE49-F238E27FC236}">
              <a16:creationId xmlns:a16="http://schemas.microsoft.com/office/drawing/2014/main" id="{0F81AED6-F5FE-421E-A8B8-E33269ADCB30}"/>
            </a:ext>
          </a:extLst>
        </xdr:cNvPr>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3" name="正方形/長方形 682">
          <a:extLst>
            <a:ext uri="{FF2B5EF4-FFF2-40B4-BE49-F238E27FC236}">
              <a16:creationId xmlns:a16="http://schemas.microsoft.com/office/drawing/2014/main" id="{1B168886-B7DB-4419-8F15-30388A409504}"/>
            </a:ext>
          </a:extLst>
        </xdr:cNvPr>
        <xdr:cNvSpPr/>
      </xdr:nvSpPr>
      <xdr:spPr>
        <a:xfrm>
          <a:off x="1609344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4" name="テキスト ボックス 683">
          <a:extLst>
            <a:ext uri="{FF2B5EF4-FFF2-40B4-BE49-F238E27FC236}">
              <a16:creationId xmlns:a16="http://schemas.microsoft.com/office/drawing/2014/main" id="{8163C9D5-2D17-4518-8A9C-1917BBFC0256}"/>
            </a:ext>
          </a:extLst>
        </xdr:cNvPr>
        <xdr:cNvSpPr txBox="1"/>
      </xdr:nvSpPr>
      <xdr:spPr>
        <a:xfrm>
          <a:off x="1607820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85" name="直線コネクタ 684">
          <a:extLst>
            <a:ext uri="{FF2B5EF4-FFF2-40B4-BE49-F238E27FC236}">
              <a16:creationId xmlns:a16="http://schemas.microsoft.com/office/drawing/2014/main" id="{D6F01E40-8F25-4275-B6E6-E149BDED4002}"/>
            </a:ext>
          </a:extLst>
        </xdr:cNvPr>
        <xdr:cNvCxnSpPr/>
      </xdr:nvCxnSpPr>
      <xdr:spPr>
        <a:xfrm>
          <a:off x="1609344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686" name="直線コネクタ 685">
          <a:extLst>
            <a:ext uri="{FF2B5EF4-FFF2-40B4-BE49-F238E27FC236}">
              <a16:creationId xmlns:a16="http://schemas.microsoft.com/office/drawing/2014/main" id="{9224F207-EB86-47F4-8D83-52BD253CFC76}"/>
            </a:ext>
          </a:extLst>
        </xdr:cNvPr>
        <xdr:cNvCxnSpPr/>
      </xdr:nvCxnSpPr>
      <xdr:spPr>
        <a:xfrm>
          <a:off x="16093440" y="1458576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687" name="テキスト ボックス 686">
          <a:extLst>
            <a:ext uri="{FF2B5EF4-FFF2-40B4-BE49-F238E27FC236}">
              <a16:creationId xmlns:a16="http://schemas.microsoft.com/office/drawing/2014/main" id="{2C4AC6B7-A4A6-4185-B0CD-D02E4E656D7A}"/>
            </a:ext>
          </a:extLst>
        </xdr:cNvPr>
        <xdr:cNvSpPr txBox="1"/>
      </xdr:nvSpPr>
      <xdr:spPr>
        <a:xfrm>
          <a:off x="15694841" y="1444354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688" name="直線コネクタ 687">
          <a:extLst>
            <a:ext uri="{FF2B5EF4-FFF2-40B4-BE49-F238E27FC236}">
              <a16:creationId xmlns:a16="http://schemas.microsoft.com/office/drawing/2014/main" id="{4812678A-B335-4CE5-BE86-A80664CBB68F}"/>
            </a:ext>
          </a:extLst>
        </xdr:cNvPr>
        <xdr:cNvCxnSpPr/>
      </xdr:nvCxnSpPr>
      <xdr:spPr>
        <a:xfrm>
          <a:off x="16093440" y="1426300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689" name="テキスト ボックス 688">
          <a:extLst>
            <a:ext uri="{FF2B5EF4-FFF2-40B4-BE49-F238E27FC236}">
              <a16:creationId xmlns:a16="http://schemas.microsoft.com/office/drawing/2014/main" id="{E4169409-EBF7-4137-849A-BB8A2C5F1873}"/>
            </a:ext>
          </a:extLst>
        </xdr:cNvPr>
        <xdr:cNvSpPr txBox="1"/>
      </xdr:nvSpPr>
      <xdr:spPr>
        <a:xfrm>
          <a:off x="15694841" y="1412459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690" name="直線コネクタ 689">
          <a:extLst>
            <a:ext uri="{FF2B5EF4-FFF2-40B4-BE49-F238E27FC236}">
              <a16:creationId xmlns:a16="http://schemas.microsoft.com/office/drawing/2014/main" id="{ACEAB2C8-8F96-44D3-8F68-8E6B99E71E05}"/>
            </a:ext>
          </a:extLst>
        </xdr:cNvPr>
        <xdr:cNvCxnSpPr/>
      </xdr:nvCxnSpPr>
      <xdr:spPr>
        <a:xfrm>
          <a:off x="16093440" y="1394405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691" name="テキスト ボックス 690">
          <a:extLst>
            <a:ext uri="{FF2B5EF4-FFF2-40B4-BE49-F238E27FC236}">
              <a16:creationId xmlns:a16="http://schemas.microsoft.com/office/drawing/2014/main" id="{634DD51C-F3F4-4AC9-8063-76486C5D901C}"/>
            </a:ext>
          </a:extLst>
        </xdr:cNvPr>
        <xdr:cNvSpPr txBox="1"/>
      </xdr:nvSpPr>
      <xdr:spPr>
        <a:xfrm>
          <a:off x="15694841" y="1380564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692" name="直線コネクタ 691">
          <a:extLst>
            <a:ext uri="{FF2B5EF4-FFF2-40B4-BE49-F238E27FC236}">
              <a16:creationId xmlns:a16="http://schemas.microsoft.com/office/drawing/2014/main" id="{5E1A7F9C-D080-4066-A77B-13DD9CC7A624}"/>
            </a:ext>
          </a:extLst>
        </xdr:cNvPr>
        <xdr:cNvCxnSpPr/>
      </xdr:nvCxnSpPr>
      <xdr:spPr>
        <a:xfrm>
          <a:off x="16093440" y="1362510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693" name="テキスト ボックス 692">
          <a:extLst>
            <a:ext uri="{FF2B5EF4-FFF2-40B4-BE49-F238E27FC236}">
              <a16:creationId xmlns:a16="http://schemas.microsoft.com/office/drawing/2014/main" id="{380CA3E9-775C-49A4-9C94-551AB31D97F3}"/>
            </a:ext>
          </a:extLst>
        </xdr:cNvPr>
        <xdr:cNvSpPr txBox="1"/>
      </xdr:nvSpPr>
      <xdr:spPr>
        <a:xfrm>
          <a:off x="15694841" y="134866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694" name="直線コネクタ 693">
          <a:extLst>
            <a:ext uri="{FF2B5EF4-FFF2-40B4-BE49-F238E27FC236}">
              <a16:creationId xmlns:a16="http://schemas.microsoft.com/office/drawing/2014/main" id="{6CD15D08-3390-4E8C-8498-B4AA57B5D9A7}"/>
            </a:ext>
          </a:extLst>
        </xdr:cNvPr>
        <xdr:cNvCxnSpPr/>
      </xdr:nvCxnSpPr>
      <xdr:spPr>
        <a:xfrm>
          <a:off x="16093440" y="1330615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695" name="テキスト ボックス 694">
          <a:extLst>
            <a:ext uri="{FF2B5EF4-FFF2-40B4-BE49-F238E27FC236}">
              <a16:creationId xmlns:a16="http://schemas.microsoft.com/office/drawing/2014/main" id="{83C30CEB-88A9-4F85-8BBD-9F681F5F1688}"/>
            </a:ext>
          </a:extLst>
        </xdr:cNvPr>
        <xdr:cNvSpPr txBox="1"/>
      </xdr:nvSpPr>
      <xdr:spPr>
        <a:xfrm>
          <a:off x="15694841" y="1316774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696" name="直線コネクタ 695">
          <a:extLst>
            <a:ext uri="{FF2B5EF4-FFF2-40B4-BE49-F238E27FC236}">
              <a16:creationId xmlns:a16="http://schemas.microsoft.com/office/drawing/2014/main" id="{F0108CA9-CF6C-4478-8984-DD8EB6FD6822}"/>
            </a:ext>
          </a:extLst>
        </xdr:cNvPr>
        <xdr:cNvCxnSpPr/>
      </xdr:nvCxnSpPr>
      <xdr:spPr>
        <a:xfrm>
          <a:off x="16093440" y="1298720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697" name="テキスト ボックス 696">
          <a:extLst>
            <a:ext uri="{FF2B5EF4-FFF2-40B4-BE49-F238E27FC236}">
              <a16:creationId xmlns:a16="http://schemas.microsoft.com/office/drawing/2014/main" id="{8BC2F997-2053-449C-9D87-8F2C6578760B}"/>
            </a:ext>
          </a:extLst>
        </xdr:cNvPr>
        <xdr:cNvSpPr txBox="1"/>
      </xdr:nvSpPr>
      <xdr:spPr>
        <a:xfrm>
          <a:off x="15694841" y="1284878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98" name="直線コネクタ 697">
          <a:extLst>
            <a:ext uri="{FF2B5EF4-FFF2-40B4-BE49-F238E27FC236}">
              <a16:creationId xmlns:a16="http://schemas.microsoft.com/office/drawing/2014/main" id="{F8F8DEBE-8EC3-49B6-9AC2-0A103D9AB539}"/>
            </a:ext>
          </a:extLst>
        </xdr:cNvPr>
        <xdr:cNvCxnSpPr/>
      </xdr:nvCxnSpPr>
      <xdr:spPr>
        <a:xfrm>
          <a:off x="1609344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99" name="テキスト ボックス 698">
          <a:extLst>
            <a:ext uri="{FF2B5EF4-FFF2-40B4-BE49-F238E27FC236}">
              <a16:creationId xmlns:a16="http://schemas.microsoft.com/office/drawing/2014/main" id="{739BE33C-9BCC-4ACB-9E2B-2DFAE5053202}"/>
            </a:ext>
          </a:extLst>
        </xdr:cNvPr>
        <xdr:cNvSpPr txBox="1"/>
      </xdr:nvSpPr>
      <xdr:spPr>
        <a:xfrm>
          <a:off x="1569484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0" name="【児童館】&#10;一人当たり面積グラフ枠">
          <a:extLst>
            <a:ext uri="{FF2B5EF4-FFF2-40B4-BE49-F238E27FC236}">
              <a16:creationId xmlns:a16="http://schemas.microsoft.com/office/drawing/2014/main" id="{44AF1C2B-E81D-44E7-81F2-6656F5DA26DE}"/>
            </a:ext>
          </a:extLst>
        </xdr:cNvPr>
        <xdr:cNvSpPr/>
      </xdr:nvSpPr>
      <xdr:spPr>
        <a:xfrm>
          <a:off x="1609344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59871</xdr:rowOff>
    </xdr:from>
    <xdr:to>
      <xdr:col>116</xdr:col>
      <xdr:colOff>62864</xdr:colOff>
      <xdr:row>86</xdr:row>
      <xdr:rowOff>70757</xdr:rowOff>
    </xdr:to>
    <xdr:cxnSp macro="">
      <xdr:nvCxnSpPr>
        <xdr:cNvPr id="701" name="直線コネクタ 700">
          <a:extLst>
            <a:ext uri="{FF2B5EF4-FFF2-40B4-BE49-F238E27FC236}">
              <a16:creationId xmlns:a16="http://schemas.microsoft.com/office/drawing/2014/main" id="{F9A0AAB2-024D-41E3-B25C-3ED007FDB479}"/>
            </a:ext>
          </a:extLst>
        </xdr:cNvPr>
        <xdr:cNvCxnSpPr/>
      </xdr:nvCxnSpPr>
      <xdr:spPr>
        <a:xfrm flipV="1">
          <a:off x="19509104" y="13135791"/>
          <a:ext cx="0" cy="13520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74584</xdr:rowOff>
    </xdr:from>
    <xdr:ext cx="469744" cy="259045"/>
    <xdr:sp macro="" textlink="">
      <xdr:nvSpPr>
        <xdr:cNvPr id="702" name="【児童館】&#10;一人当たり面積最小値テキスト">
          <a:extLst>
            <a:ext uri="{FF2B5EF4-FFF2-40B4-BE49-F238E27FC236}">
              <a16:creationId xmlns:a16="http://schemas.microsoft.com/office/drawing/2014/main" id="{DA22F36E-8C20-429E-8150-EE1B9248F177}"/>
            </a:ext>
          </a:extLst>
        </xdr:cNvPr>
        <xdr:cNvSpPr txBox="1"/>
      </xdr:nvSpPr>
      <xdr:spPr>
        <a:xfrm>
          <a:off x="19547840" y="14491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70757</xdr:rowOff>
    </xdr:from>
    <xdr:to>
      <xdr:col>116</xdr:col>
      <xdr:colOff>152400</xdr:colOff>
      <xdr:row>86</xdr:row>
      <xdr:rowOff>70757</xdr:rowOff>
    </xdr:to>
    <xdr:cxnSp macro="">
      <xdr:nvCxnSpPr>
        <xdr:cNvPr id="703" name="直線コネクタ 702">
          <a:extLst>
            <a:ext uri="{FF2B5EF4-FFF2-40B4-BE49-F238E27FC236}">
              <a16:creationId xmlns:a16="http://schemas.microsoft.com/office/drawing/2014/main" id="{B3DCC125-80BE-4BCD-8DAF-B4B1B0F17739}"/>
            </a:ext>
          </a:extLst>
        </xdr:cNvPr>
        <xdr:cNvCxnSpPr/>
      </xdr:nvCxnSpPr>
      <xdr:spPr>
        <a:xfrm>
          <a:off x="19443700" y="1448779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6548</xdr:rowOff>
    </xdr:from>
    <xdr:ext cx="469744" cy="259045"/>
    <xdr:sp macro="" textlink="">
      <xdr:nvSpPr>
        <xdr:cNvPr id="704" name="【児童館】&#10;一人当たり面積最大値テキスト">
          <a:extLst>
            <a:ext uri="{FF2B5EF4-FFF2-40B4-BE49-F238E27FC236}">
              <a16:creationId xmlns:a16="http://schemas.microsoft.com/office/drawing/2014/main" id="{9437E8D0-722B-479A-9269-36045F05B8AE}"/>
            </a:ext>
          </a:extLst>
        </xdr:cNvPr>
        <xdr:cNvSpPr txBox="1"/>
      </xdr:nvSpPr>
      <xdr:spPr>
        <a:xfrm>
          <a:off x="19547840" y="12914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59871</xdr:rowOff>
    </xdr:from>
    <xdr:to>
      <xdr:col>116</xdr:col>
      <xdr:colOff>152400</xdr:colOff>
      <xdr:row>78</xdr:row>
      <xdr:rowOff>59871</xdr:rowOff>
    </xdr:to>
    <xdr:cxnSp macro="">
      <xdr:nvCxnSpPr>
        <xdr:cNvPr id="705" name="直線コネクタ 704">
          <a:extLst>
            <a:ext uri="{FF2B5EF4-FFF2-40B4-BE49-F238E27FC236}">
              <a16:creationId xmlns:a16="http://schemas.microsoft.com/office/drawing/2014/main" id="{4B5E6D18-CE12-479A-825A-7C3F6EE1DF95}"/>
            </a:ext>
          </a:extLst>
        </xdr:cNvPr>
        <xdr:cNvCxnSpPr/>
      </xdr:nvCxnSpPr>
      <xdr:spPr>
        <a:xfrm>
          <a:off x="19443700" y="1313579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121756</xdr:rowOff>
    </xdr:from>
    <xdr:ext cx="469744" cy="259045"/>
    <xdr:sp macro="" textlink="">
      <xdr:nvSpPr>
        <xdr:cNvPr id="706" name="【児童館】&#10;一人当たり面積平均値テキスト">
          <a:extLst>
            <a:ext uri="{FF2B5EF4-FFF2-40B4-BE49-F238E27FC236}">
              <a16:creationId xmlns:a16="http://schemas.microsoft.com/office/drawing/2014/main" id="{26828837-7717-4705-9DBE-50DAAD678D5B}"/>
            </a:ext>
          </a:extLst>
        </xdr:cNvPr>
        <xdr:cNvSpPr txBox="1"/>
      </xdr:nvSpPr>
      <xdr:spPr>
        <a:xfrm>
          <a:off x="19547840" y="1386823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98879</xdr:rowOff>
    </xdr:from>
    <xdr:to>
      <xdr:col>116</xdr:col>
      <xdr:colOff>114300</xdr:colOff>
      <xdr:row>84</xdr:row>
      <xdr:rowOff>29029</xdr:rowOff>
    </xdr:to>
    <xdr:sp macro="" textlink="">
      <xdr:nvSpPr>
        <xdr:cNvPr id="707" name="フローチャート: 判断 706">
          <a:extLst>
            <a:ext uri="{FF2B5EF4-FFF2-40B4-BE49-F238E27FC236}">
              <a16:creationId xmlns:a16="http://schemas.microsoft.com/office/drawing/2014/main" id="{D192F04F-DD17-4B73-8938-FCBC64AD14BA}"/>
            </a:ext>
          </a:extLst>
        </xdr:cNvPr>
        <xdr:cNvSpPr/>
      </xdr:nvSpPr>
      <xdr:spPr>
        <a:xfrm>
          <a:off x="19458940" y="1401299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142421</xdr:rowOff>
    </xdr:from>
    <xdr:to>
      <xdr:col>112</xdr:col>
      <xdr:colOff>38100</xdr:colOff>
      <xdr:row>84</xdr:row>
      <xdr:rowOff>72571</xdr:rowOff>
    </xdr:to>
    <xdr:sp macro="" textlink="">
      <xdr:nvSpPr>
        <xdr:cNvPr id="708" name="フローチャート: 判断 707">
          <a:extLst>
            <a:ext uri="{FF2B5EF4-FFF2-40B4-BE49-F238E27FC236}">
              <a16:creationId xmlns:a16="http://schemas.microsoft.com/office/drawing/2014/main" id="{A58B51FC-9849-44E7-A934-7B6C7C380E79}"/>
            </a:ext>
          </a:extLst>
        </xdr:cNvPr>
        <xdr:cNvSpPr/>
      </xdr:nvSpPr>
      <xdr:spPr>
        <a:xfrm>
          <a:off x="18735040" y="1405654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142421</xdr:rowOff>
    </xdr:from>
    <xdr:to>
      <xdr:col>107</xdr:col>
      <xdr:colOff>101600</xdr:colOff>
      <xdr:row>84</xdr:row>
      <xdr:rowOff>72571</xdr:rowOff>
    </xdr:to>
    <xdr:sp macro="" textlink="">
      <xdr:nvSpPr>
        <xdr:cNvPr id="709" name="フローチャート: 判断 708">
          <a:extLst>
            <a:ext uri="{FF2B5EF4-FFF2-40B4-BE49-F238E27FC236}">
              <a16:creationId xmlns:a16="http://schemas.microsoft.com/office/drawing/2014/main" id="{E23F19EA-EE91-4E05-BB85-BCF66058D9F4}"/>
            </a:ext>
          </a:extLst>
        </xdr:cNvPr>
        <xdr:cNvSpPr/>
      </xdr:nvSpPr>
      <xdr:spPr>
        <a:xfrm>
          <a:off x="17937480" y="1405654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109764</xdr:rowOff>
    </xdr:from>
    <xdr:to>
      <xdr:col>102</xdr:col>
      <xdr:colOff>165100</xdr:colOff>
      <xdr:row>84</xdr:row>
      <xdr:rowOff>39914</xdr:rowOff>
    </xdr:to>
    <xdr:sp macro="" textlink="">
      <xdr:nvSpPr>
        <xdr:cNvPr id="710" name="フローチャート: 判断 709">
          <a:extLst>
            <a:ext uri="{FF2B5EF4-FFF2-40B4-BE49-F238E27FC236}">
              <a16:creationId xmlns:a16="http://schemas.microsoft.com/office/drawing/2014/main" id="{AFE12E5E-02B7-4140-BC17-94BFDD9A1339}"/>
            </a:ext>
          </a:extLst>
        </xdr:cNvPr>
        <xdr:cNvSpPr/>
      </xdr:nvSpPr>
      <xdr:spPr>
        <a:xfrm>
          <a:off x="17162780" y="1402388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77107</xdr:rowOff>
    </xdr:from>
    <xdr:to>
      <xdr:col>98</xdr:col>
      <xdr:colOff>38100</xdr:colOff>
      <xdr:row>84</xdr:row>
      <xdr:rowOff>7257</xdr:rowOff>
    </xdr:to>
    <xdr:sp macro="" textlink="">
      <xdr:nvSpPr>
        <xdr:cNvPr id="711" name="フローチャート: 判断 710">
          <a:extLst>
            <a:ext uri="{FF2B5EF4-FFF2-40B4-BE49-F238E27FC236}">
              <a16:creationId xmlns:a16="http://schemas.microsoft.com/office/drawing/2014/main" id="{39961072-3DF2-4DCE-97B0-3C9C529D1691}"/>
            </a:ext>
          </a:extLst>
        </xdr:cNvPr>
        <xdr:cNvSpPr/>
      </xdr:nvSpPr>
      <xdr:spPr>
        <a:xfrm>
          <a:off x="16388080" y="1399122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2" name="テキスト ボックス 711">
          <a:extLst>
            <a:ext uri="{FF2B5EF4-FFF2-40B4-BE49-F238E27FC236}">
              <a16:creationId xmlns:a16="http://schemas.microsoft.com/office/drawing/2014/main" id="{243260FE-6533-4C2D-A6BF-FA5F7062BDE2}"/>
            </a:ext>
          </a:extLst>
        </xdr:cNvPr>
        <xdr:cNvSpPr txBox="1"/>
      </xdr:nvSpPr>
      <xdr:spPr>
        <a:xfrm>
          <a:off x="193421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3" name="テキスト ボックス 712">
          <a:extLst>
            <a:ext uri="{FF2B5EF4-FFF2-40B4-BE49-F238E27FC236}">
              <a16:creationId xmlns:a16="http://schemas.microsoft.com/office/drawing/2014/main" id="{C95ED595-F88C-4C46-A99D-AB1485FCF888}"/>
            </a:ext>
          </a:extLst>
        </xdr:cNvPr>
        <xdr:cNvSpPr txBox="1"/>
      </xdr:nvSpPr>
      <xdr:spPr>
        <a:xfrm>
          <a:off x="186105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4" name="テキスト ボックス 713">
          <a:extLst>
            <a:ext uri="{FF2B5EF4-FFF2-40B4-BE49-F238E27FC236}">
              <a16:creationId xmlns:a16="http://schemas.microsoft.com/office/drawing/2014/main" id="{3558B89C-2448-4BCA-97EE-084B170B8F21}"/>
            </a:ext>
          </a:extLst>
        </xdr:cNvPr>
        <xdr:cNvSpPr txBox="1"/>
      </xdr:nvSpPr>
      <xdr:spPr>
        <a:xfrm>
          <a:off x="178206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5" name="テキスト ボックス 714">
          <a:extLst>
            <a:ext uri="{FF2B5EF4-FFF2-40B4-BE49-F238E27FC236}">
              <a16:creationId xmlns:a16="http://schemas.microsoft.com/office/drawing/2014/main" id="{C4BE5BE4-9344-4B55-82C4-025A9F33D8EA}"/>
            </a:ext>
          </a:extLst>
        </xdr:cNvPr>
        <xdr:cNvSpPr txBox="1"/>
      </xdr:nvSpPr>
      <xdr:spPr>
        <a:xfrm>
          <a:off x="170459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6" name="テキスト ボックス 715">
          <a:extLst>
            <a:ext uri="{FF2B5EF4-FFF2-40B4-BE49-F238E27FC236}">
              <a16:creationId xmlns:a16="http://schemas.microsoft.com/office/drawing/2014/main" id="{4E177097-44CD-4F27-80E5-CACEEAE1EB00}"/>
            </a:ext>
          </a:extLst>
        </xdr:cNvPr>
        <xdr:cNvSpPr txBox="1"/>
      </xdr:nvSpPr>
      <xdr:spPr>
        <a:xfrm>
          <a:off x="162636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169636</xdr:rowOff>
    </xdr:from>
    <xdr:to>
      <xdr:col>116</xdr:col>
      <xdr:colOff>114300</xdr:colOff>
      <xdr:row>86</xdr:row>
      <xdr:rowOff>99786</xdr:rowOff>
    </xdr:to>
    <xdr:sp macro="" textlink="">
      <xdr:nvSpPr>
        <xdr:cNvPr id="717" name="楕円 716">
          <a:extLst>
            <a:ext uri="{FF2B5EF4-FFF2-40B4-BE49-F238E27FC236}">
              <a16:creationId xmlns:a16="http://schemas.microsoft.com/office/drawing/2014/main" id="{83F58D82-71C5-4EA1-93D0-F36133E61EF3}"/>
            </a:ext>
          </a:extLst>
        </xdr:cNvPr>
        <xdr:cNvSpPr/>
      </xdr:nvSpPr>
      <xdr:spPr>
        <a:xfrm>
          <a:off x="19458940" y="1441903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84563</xdr:rowOff>
    </xdr:from>
    <xdr:ext cx="469744" cy="259045"/>
    <xdr:sp macro="" textlink="">
      <xdr:nvSpPr>
        <xdr:cNvPr id="718" name="【児童館】&#10;一人当たり面積該当値テキスト">
          <a:extLst>
            <a:ext uri="{FF2B5EF4-FFF2-40B4-BE49-F238E27FC236}">
              <a16:creationId xmlns:a16="http://schemas.microsoft.com/office/drawing/2014/main" id="{A61545FF-38B5-4819-B696-86D523A09BF7}"/>
            </a:ext>
          </a:extLst>
        </xdr:cNvPr>
        <xdr:cNvSpPr txBox="1"/>
      </xdr:nvSpPr>
      <xdr:spPr>
        <a:xfrm>
          <a:off x="19547840" y="14333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169636</xdr:rowOff>
    </xdr:from>
    <xdr:to>
      <xdr:col>112</xdr:col>
      <xdr:colOff>38100</xdr:colOff>
      <xdr:row>86</xdr:row>
      <xdr:rowOff>99786</xdr:rowOff>
    </xdr:to>
    <xdr:sp macro="" textlink="">
      <xdr:nvSpPr>
        <xdr:cNvPr id="719" name="楕円 718">
          <a:extLst>
            <a:ext uri="{FF2B5EF4-FFF2-40B4-BE49-F238E27FC236}">
              <a16:creationId xmlns:a16="http://schemas.microsoft.com/office/drawing/2014/main" id="{5ACB388E-7505-400C-A786-F9F1E4DF36D3}"/>
            </a:ext>
          </a:extLst>
        </xdr:cNvPr>
        <xdr:cNvSpPr/>
      </xdr:nvSpPr>
      <xdr:spPr>
        <a:xfrm>
          <a:off x="18735040" y="1441903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48986</xdr:rowOff>
    </xdr:from>
    <xdr:to>
      <xdr:col>116</xdr:col>
      <xdr:colOff>63500</xdr:colOff>
      <xdr:row>86</xdr:row>
      <xdr:rowOff>48986</xdr:rowOff>
    </xdr:to>
    <xdr:cxnSp macro="">
      <xdr:nvCxnSpPr>
        <xdr:cNvPr id="720" name="直線コネクタ 719">
          <a:extLst>
            <a:ext uri="{FF2B5EF4-FFF2-40B4-BE49-F238E27FC236}">
              <a16:creationId xmlns:a16="http://schemas.microsoft.com/office/drawing/2014/main" id="{9FDF1D3C-4931-4A6F-A332-FBB1C03F4868}"/>
            </a:ext>
          </a:extLst>
        </xdr:cNvPr>
        <xdr:cNvCxnSpPr/>
      </xdr:nvCxnSpPr>
      <xdr:spPr>
        <a:xfrm>
          <a:off x="18778220" y="14466026"/>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169636</xdr:rowOff>
    </xdr:from>
    <xdr:to>
      <xdr:col>107</xdr:col>
      <xdr:colOff>101600</xdr:colOff>
      <xdr:row>86</xdr:row>
      <xdr:rowOff>99786</xdr:rowOff>
    </xdr:to>
    <xdr:sp macro="" textlink="">
      <xdr:nvSpPr>
        <xdr:cNvPr id="721" name="楕円 720">
          <a:extLst>
            <a:ext uri="{FF2B5EF4-FFF2-40B4-BE49-F238E27FC236}">
              <a16:creationId xmlns:a16="http://schemas.microsoft.com/office/drawing/2014/main" id="{2785A52A-9E68-4EC4-971D-89BAE8862719}"/>
            </a:ext>
          </a:extLst>
        </xdr:cNvPr>
        <xdr:cNvSpPr/>
      </xdr:nvSpPr>
      <xdr:spPr>
        <a:xfrm>
          <a:off x="17937480" y="1441903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48986</xdr:rowOff>
    </xdr:from>
    <xdr:to>
      <xdr:col>111</xdr:col>
      <xdr:colOff>177800</xdr:colOff>
      <xdr:row>86</xdr:row>
      <xdr:rowOff>48986</xdr:rowOff>
    </xdr:to>
    <xdr:cxnSp macro="">
      <xdr:nvCxnSpPr>
        <xdr:cNvPr id="722" name="直線コネクタ 721">
          <a:extLst>
            <a:ext uri="{FF2B5EF4-FFF2-40B4-BE49-F238E27FC236}">
              <a16:creationId xmlns:a16="http://schemas.microsoft.com/office/drawing/2014/main" id="{E056E23D-C4BD-47F8-BC71-773EDDB69333}"/>
            </a:ext>
          </a:extLst>
        </xdr:cNvPr>
        <xdr:cNvCxnSpPr/>
      </xdr:nvCxnSpPr>
      <xdr:spPr>
        <a:xfrm>
          <a:off x="17988280" y="14466026"/>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89098</xdr:rowOff>
    </xdr:from>
    <xdr:ext cx="469744" cy="259045"/>
    <xdr:sp macro="" textlink="">
      <xdr:nvSpPr>
        <xdr:cNvPr id="723" name="n_1aveValue【児童館】&#10;一人当たり面積">
          <a:extLst>
            <a:ext uri="{FF2B5EF4-FFF2-40B4-BE49-F238E27FC236}">
              <a16:creationId xmlns:a16="http://schemas.microsoft.com/office/drawing/2014/main" id="{9A9F5F42-1A5D-4854-9E30-FDC2058BD08A}"/>
            </a:ext>
          </a:extLst>
        </xdr:cNvPr>
        <xdr:cNvSpPr txBox="1"/>
      </xdr:nvSpPr>
      <xdr:spPr>
        <a:xfrm>
          <a:off x="18561127" y="13835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89098</xdr:rowOff>
    </xdr:from>
    <xdr:ext cx="469744" cy="259045"/>
    <xdr:sp macro="" textlink="">
      <xdr:nvSpPr>
        <xdr:cNvPr id="724" name="n_2aveValue【児童館】&#10;一人当たり面積">
          <a:extLst>
            <a:ext uri="{FF2B5EF4-FFF2-40B4-BE49-F238E27FC236}">
              <a16:creationId xmlns:a16="http://schemas.microsoft.com/office/drawing/2014/main" id="{AC530613-3588-4582-82CC-2E74352038EB}"/>
            </a:ext>
          </a:extLst>
        </xdr:cNvPr>
        <xdr:cNvSpPr txBox="1"/>
      </xdr:nvSpPr>
      <xdr:spPr>
        <a:xfrm>
          <a:off x="17776267" y="13835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56441</xdr:rowOff>
    </xdr:from>
    <xdr:ext cx="469744" cy="259045"/>
    <xdr:sp macro="" textlink="">
      <xdr:nvSpPr>
        <xdr:cNvPr id="725" name="n_3aveValue【児童館】&#10;一人当たり面積">
          <a:extLst>
            <a:ext uri="{FF2B5EF4-FFF2-40B4-BE49-F238E27FC236}">
              <a16:creationId xmlns:a16="http://schemas.microsoft.com/office/drawing/2014/main" id="{03395A17-FE8F-4093-85BD-6B76E35F1DBA}"/>
            </a:ext>
          </a:extLst>
        </xdr:cNvPr>
        <xdr:cNvSpPr txBox="1"/>
      </xdr:nvSpPr>
      <xdr:spPr>
        <a:xfrm>
          <a:off x="17001567" y="13802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23784</xdr:rowOff>
    </xdr:from>
    <xdr:ext cx="469744" cy="259045"/>
    <xdr:sp macro="" textlink="">
      <xdr:nvSpPr>
        <xdr:cNvPr id="726" name="n_4aveValue【児童館】&#10;一人当たり面積">
          <a:extLst>
            <a:ext uri="{FF2B5EF4-FFF2-40B4-BE49-F238E27FC236}">
              <a16:creationId xmlns:a16="http://schemas.microsoft.com/office/drawing/2014/main" id="{78D9CCB6-3703-4FDB-A26C-C5A4628B7644}"/>
            </a:ext>
          </a:extLst>
        </xdr:cNvPr>
        <xdr:cNvSpPr txBox="1"/>
      </xdr:nvSpPr>
      <xdr:spPr>
        <a:xfrm>
          <a:off x="16226867" y="13770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90913</xdr:rowOff>
    </xdr:from>
    <xdr:ext cx="469744" cy="259045"/>
    <xdr:sp macro="" textlink="">
      <xdr:nvSpPr>
        <xdr:cNvPr id="727" name="n_1mainValue【児童館】&#10;一人当たり面積">
          <a:extLst>
            <a:ext uri="{FF2B5EF4-FFF2-40B4-BE49-F238E27FC236}">
              <a16:creationId xmlns:a16="http://schemas.microsoft.com/office/drawing/2014/main" id="{3B91A9F2-E330-4DDC-90FE-8D4CDE224485}"/>
            </a:ext>
          </a:extLst>
        </xdr:cNvPr>
        <xdr:cNvSpPr txBox="1"/>
      </xdr:nvSpPr>
      <xdr:spPr>
        <a:xfrm>
          <a:off x="18561127" y="14507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90913</xdr:rowOff>
    </xdr:from>
    <xdr:ext cx="469744" cy="259045"/>
    <xdr:sp macro="" textlink="">
      <xdr:nvSpPr>
        <xdr:cNvPr id="728" name="n_2mainValue【児童館】&#10;一人当たり面積">
          <a:extLst>
            <a:ext uri="{FF2B5EF4-FFF2-40B4-BE49-F238E27FC236}">
              <a16:creationId xmlns:a16="http://schemas.microsoft.com/office/drawing/2014/main" id="{40CDADB0-7965-4C50-BB3A-F979412FE14A}"/>
            </a:ext>
          </a:extLst>
        </xdr:cNvPr>
        <xdr:cNvSpPr txBox="1"/>
      </xdr:nvSpPr>
      <xdr:spPr>
        <a:xfrm>
          <a:off x="17776267" y="14507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29" name="正方形/長方形 728">
          <a:extLst>
            <a:ext uri="{FF2B5EF4-FFF2-40B4-BE49-F238E27FC236}">
              <a16:creationId xmlns:a16="http://schemas.microsoft.com/office/drawing/2014/main" id="{0AC27D63-D710-4EE3-B99B-717D9158A860}"/>
            </a:ext>
          </a:extLst>
        </xdr:cNvPr>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0" name="正方形/長方形 729">
          <a:extLst>
            <a:ext uri="{FF2B5EF4-FFF2-40B4-BE49-F238E27FC236}">
              <a16:creationId xmlns:a16="http://schemas.microsoft.com/office/drawing/2014/main" id="{1743A610-17F9-4371-8FBA-BA192071B3DF}"/>
            </a:ext>
          </a:extLst>
        </xdr:cNvPr>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1" name="正方形/長方形 730">
          <a:extLst>
            <a:ext uri="{FF2B5EF4-FFF2-40B4-BE49-F238E27FC236}">
              <a16:creationId xmlns:a16="http://schemas.microsoft.com/office/drawing/2014/main" id="{8E833B3B-D2E2-403C-9DDA-64BD23A8B664}"/>
            </a:ext>
          </a:extLst>
        </xdr:cNvPr>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32" name="正方形/長方形 731">
          <a:extLst>
            <a:ext uri="{FF2B5EF4-FFF2-40B4-BE49-F238E27FC236}">
              <a16:creationId xmlns:a16="http://schemas.microsoft.com/office/drawing/2014/main" id="{67ABA9AA-178A-474A-AF01-14C5116E941E}"/>
            </a:ext>
          </a:extLst>
        </xdr:cNvPr>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33" name="正方形/長方形 732">
          <a:extLst>
            <a:ext uri="{FF2B5EF4-FFF2-40B4-BE49-F238E27FC236}">
              <a16:creationId xmlns:a16="http://schemas.microsoft.com/office/drawing/2014/main" id="{B83C8369-4BA5-49FD-A91F-31FBC4108510}"/>
            </a:ext>
          </a:extLst>
        </xdr:cNvPr>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34" name="正方形/長方形 733">
          <a:extLst>
            <a:ext uri="{FF2B5EF4-FFF2-40B4-BE49-F238E27FC236}">
              <a16:creationId xmlns:a16="http://schemas.microsoft.com/office/drawing/2014/main" id="{D42C8AD3-6309-408C-84B7-932FE28C561A}"/>
            </a:ext>
          </a:extLst>
        </xdr:cNvPr>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35" name="正方形/長方形 734">
          <a:extLst>
            <a:ext uri="{FF2B5EF4-FFF2-40B4-BE49-F238E27FC236}">
              <a16:creationId xmlns:a16="http://schemas.microsoft.com/office/drawing/2014/main" id="{0316B9A4-70A6-47A2-96D1-FDBCC0A1F52F}"/>
            </a:ext>
          </a:extLst>
        </xdr:cNvPr>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36" name="正方形/長方形 735">
          <a:extLst>
            <a:ext uri="{FF2B5EF4-FFF2-40B4-BE49-F238E27FC236}">
              <a16:creationId xmlns:a16="http://schemas.microsoft.com/office/drawing/2014/main" id="{FD841C59-B1CF-4368-AC95-16FF41EE4A95}"/>
            </a:ext>
          </a:extLst>
        </xdr:cNvPr>
        <xdr:cNvSpPr/>
      </xdr:nvSpPr>
      <xdr:spPr>
        <a:xfrm>
          <a:off x="1096010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37" name="テキスト ボックス 736">
          <a:extLst>
            <a:ext uri="{FF2B5EF4-FFF2-40B4-BE49-F238E27FC236}">
              <a16:creationId xmlns:a16="http://schemas.microsoft.com/office/drawing/2014/main" id="{DAB5E58C-295D-4211-990D-91F20A341376}"/>
            </a:ext>
          </a:extLst>
        </xdr:cNvPr>
        <xdr:cNvSpPr txBox="1"/>
      </xdr:nvSpPr>
      <xdr:spPr>
        <a:xfrm>
          <a:off x="1092200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38" name="直線コネクタ 737">
          <a:extLst>
            <a:ext uri="{FF2B5EF4-FFF2-40B4-BE49-F238E27FC236}">
              <a16:creationId xmlns:a16="http://schemas.microsoft.com/office/drawing/2014/main" id="{39B48028-ACC1-450E-BF47-638ABB939234}"/>
            </a:ext>
          </a:extLst>
        </xdr:cNvPr>
        <xdr:cNvCxnSpPr/>
      </xdr:nvCxnSpPr>
      <xdr:spPr>
        <a:xfrm>
          <a:off x="10960100" y="186270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39" name="テキスト ボックス 738">
          <a:extLst>
            <a:ext uri="{FF2B5EF4-FFF2-40B4-BE49-F238E27FC236}">
              <a16:creationId xmlns:a16="http://schemas.microsoft.com/office/drawing/2014/main" id="{2B06C8A4-EFE4-4D73-A80D-EE798E10A42B}"/>
            </a:ext>
          </a:extLst>
        </xdr:cNvPr>
        <xdr:cNvSpPr txBox="1"/>
      </xdr:nvSpPr>
      <xdr:spPr>
        <a:xfrm>
          <a:off x="1056150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40" name="直線コネクタ 739">
          <a:extLst>
            <a:ext uri="{FF2B5EF4-FFF2-40B4-BE49-F238E27FC236}">
              <a16:creationId xmlns:a16="http://schemas.microsoft.com/office/drawing/2014/main" id="{C0FE671A-8347-4BA4-A7DC-920446B5F8E9}"/>
            </a:ext>
          </a:extLst>
        </xdr:cNvPr>
        <xdr:cNvCxnSpPr/>
      </xdr:nvCxnSpPr>
      <xdr:spPr>
        <a:xfrm>
          <a:off x="10960100" y="18308139"/>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41" name="テキスト ボックス 740">
          <a:extLst>
            <a:ext uri="{FF2B5EF4-FFF2-40B4-BE49-F238E27FC236}">
              <a16:creationId xmlns:a16="http://schemas.microsoft.com/office/drawing/2014/main" id="{87444D9C-83BA-447C-9965-A230D16A6DDC}"/>
            </a:ext>
          </a:extLst>
        </xdr:cNvPr>
        <xdr:cNvSpPr txBox="1"/>
      </xdr:nvSpPr>
      <xdr:spPr>
        <a:xfrm>
          <a:off x="1056150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42" name="直線コネクタ 741">
          <a:extLst>
            <a:ext uri="{FF2B5EF4-FFF2-40B4-BE49-F238E27FC236}">
              <a16:creationId xmlns:a16="http://schemas.microsoft.com/office/drawing/2014/main" id="{462D0369-E1EF-4FF4-B2A3-C807D6DF07C8}"/>
            </a:ext>
          </a:extLst>
        </xdr:cNvPr>
        <xdr:cNvCxnSpPr/>
      </xdr:nvCxnSpPr>
      <xdr:spPr>
        <a:xfrm>
          <a:off x="10960100" y="1798918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43" name="テキスト ボックス 742">
          <a:extLst>
            <a:ext uri="{FF2B5EF4-FFF2-40B4-BE49-F238E27FC236}">
              <a16:creationId xmlns:a16="http://schemas.microsoft.com/office/drawing/2014/main" id="{5AF99B21-AE18-41FB-AE25-6241A12FA957}"/>
            </a:ext>
          </a:extLst>
        </xdr:cNvPr>
        <xdr:cNvSpPr txBox="1"/>
      </xdr:nvSpPr>
      <xdr:spPr>
        <a:xfrm>
          <a:off x="10602761" y="1785077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44" name="直線コネクタ 743">
          <a:extLst>
            <a:ext uri="{FF2B5EF4-FFF2-40B4-BE49-F238E27FC236}">
              <a16:creationId xmlns:a16="http://schemas.microsoft.com/office/drawing/2014/main" id="{E516C9E8-21FD-42B7-B90C-74857E64C6B9}"/>
            </a:ext>
          </a:extLst>
        </xdr:cNvPr>
        <xdr:cNvCxnSpPr/>
      </xdr:nvCxnSpPr>
      <xdr:spPr>
        <a:xfrm>
          <a:off x="10960100" y="17670236"/>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45" name="テキスト ボックス 744">
          <a:extLst>
            <a:ext uri="{FF2B5EF4-FFF2-40B4-BE49-F238E27FC236}">
              <a16:creationId xmlns:a16="http://schemas.microsoft.com/office/drawing/2014/main" id="{FEB46F5A-80C8-4319-9ECB-265E62A4B868}"/>
            </a:ext>
          </a:extLst>
        </xdr:cNvPr>
        <xdr:cNvSpPr txBox="1"/>
      </xdr:nvSpPr>
      <xdr:spPr>
        <a:xfrm>
          <a:off x="10602761" y="1753182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46" name="直線コネクタ 745">
          <a:extLst>
            <a:ext uri="{FF2B5EF4-FFF2-40B4-BE49-F238E27FC236}">
              <a16:creationId xmlns:a16="http://schemas.microsoft.com/office/drawing/2014/main" id="{C9EA84A7-A5A8-4092-BA20-874E93BBA666}"/>
            </a:ext>
          </a:extLst>
        </xdr:cNvPr>
        <xdr:cNvCxnSpPr/>
      </xdr:nvCxnSpPr>
      <xdr:spPr>
        <a:xfrm>
          <a:off x="10960100" y="1735128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47" name="テキスト ボックス 746">
          <a:extLst>
            <a:ext uri="{FF2B5EF4-FFF2-40B4-BE49-F238E27FC236}">
              <a16:creationId xmlns:a16="http://schemas.microsoft.com/office/drawing/2014/main" id="{63119487-E698-41F1-844F-69B1314B028A}"/>
            </a:ext>
          </a:extLst>
        </xdr:cNvPr>
        <xdr:cNvSpPr txBox="1"/>
      </xdr:nvSpPr>
      <xdr:spPr>
        <a:xfrm>
          <a:off x="10602761" y="1721287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48" name="直線コネクタ 747">
          <a:extLst>
            <a:ext uri="{FF2B5EF4-FFF2-40B4-BE49-F238E27FC236}">
              <a16:creationId xmlns:a16="http://schemas.microsoft.com/office/drawing/2014/main" id="{E7FA896D-19F9-4F73-9162-A640FB770A85}"/>
            </a:ext>
          </a:extLst>
        </xdr:cNvPr>
        <xdr:cNvCxnSpPr/>
      </xdr:nvCxnSpPr>
      <xdr:spPr>
        <a:xfrm>
          <a:off x="10960100" y="1703233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49" name="テキスト ボックス 748">
          <a:extLst>
            <a:ext uri="{FF2B5EF4-FFF2-40B4-BE49-F238E27FC236}">
              <a16:creationId xmlns:a16="http://schemas.microsoft.com/office/drawing/2014/main" id="{41692F4D-6340-48CE-B7BE-67533AB2BD9E}"/>
            </a:ext>
          </a:extLst>
        </xdr:cNvPr>
        <xdr:cNvSpPr txBox="1"/>
      </xdr:nvSpPr>
      <xdr:spPr>
        <a:xfrm>
          <a:off x="10602761" y="16893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50" name="直線コネクタ 749">
          <a:extLst>
            <a:ext uri="{FF2B5EF4-FFF2-40B4-BE49-F238E27FC236}">
              <a16:creationId xmlns:a16="http://schemas.microsoft.com/office/drawing/2014/main" id="{B3B34D82-73C9-43EB-85F2-2D4351C717D9}"/>
            </a:ext>
          </a:extLst>
        </xdr:cNvPr>
        <xdr:cNvCxnSpPr/>
      </xdr:nvCxnSpPr>
      <xdr:spPr>
        <a:xfrm>
          <a:off x="10960100" y="16713381"/>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51" name="テキスト ボックス 750">
          <a:extLst>
            <a:ext uri="{FF2B5EF4-FFF2-40B4-BE49-F238E27FC236}">
              <a16:creationId xmlns:a16="http://schemas.microsoft.com/office/drawing/2014/main" id="{65A53A06-5CEA-421B-B39B-80E05F47AF76}"/>
            </a:ext>
          </a:extLst>
        </xdr:cNvPr>
        <xdr:cNvSpPr txBox="1"/>
      </xdr:nvSpPr>
      <xdr:spPr>
        <a:xfrm>
          <a:off x="10666881" y="1657496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52" name="直線コネクタ 751">
          <a:extLst>
            <a:ext uri="{FF2B5EF4-FFF2-40B4-BE49-F238E27FC236}">
              <a16:creationId xmlns:a16="http://schemas.microsoft.com/office/drawing/2014/main" id="{0F6FAA89-A30C-4764-A038-9062DCBC8DE2}"/>
            </a:ext>
          </a:extLst>
        </xdr:cNvPr>
        <xdr:cNvCxnSpPr/>
      </xdr:nvCxnSpPr>
      <xdr:spPr>
        <a:xfrm>
          <a:off x="10960100" y="16394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53" name="【公民館】&#10;有形固定資産減価償却率グラフ枠">
          <a:extLst>
            <a:ext uri="{FF2B5EF4-FFF2-40B4-BE49-F238E27FC236}">
              <a16:creationId xmlns:a16="http://schemas.microsoft.com/office/drawing/2014/main" id="{8FDF1769-B031-4F84-8834-C37A19B19F9A}"/>
            </a:ext>
          </a:extLst>
        </xdr:cNvPr>
        <xdr:cNvSpPr/>
      </xdr:nvSpPr>
      <xdr:spPr>
        <a:xfrm>
          <a:off x="1096010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159476</xdr:rowOff>
    </xdr:from>
    <xdr:to>
      <xdr:col>85</xdr:col>
      <xdr:colOff>126364</xdr:colOff>
      <xdr:row>109</xdr:row>
      <xdr:rowOff>35379</xdr:rowOff>
    </xdr:to>
    <xdr:cxnSp macro="">
      <xdr:nvCxnSpPr>
        <xdr:cNvPr id="754" name="直線コネクタ 753">
          <a:extLst>
            <a:ext uri="{FF2B5EF4-FFF2-40B4-BE49-F238E27FC236}">
              <a16:creationId xmlns:a16="http://schemas.microsoft.com/office/drawing/2014/main" id="{295BDBC5-1E86-4B9A-ACFF-B787116D1059}"/>
            </a:ext>
          </a:extLst>
        </xdr:cNvPr>
        <xdr:cNvCxnSpPr/>
      </xdr:nvCxnSpPr>
      <xdr:spPr>
        <a:xfrm flipV="1">
          <a:off x="14375764" y="16755836"/>
          <a:ext cx="0" cy="15523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755" name="【公民館】&#10;有形固定資産減価償却率最小値テキスト">
          <a:extLst>
            <a:ext uri="{FF2B5EF4-FFF2-40B4-BE49-F238E27FC236}">
              <a16:creationId xmlns:a16="http://schemas.microsoft.com/office/drawing/2014/main" id="{E506588E-20FD-49A8-B036-55976E6AACF4}"/>
            </a:ext>
          </a:extLst>
        </xdr:cNvPr>
        <xdr:cNvSpPr txBox="1"/>
      </xdr:nvSpPr>
      <xdr:spPr>
        <a:xfrm>
          <a:off x="14414500" y="18311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756" name="直線コネクタ 755">
          <a:extLst>
            <a:ext uri="{FF2B5EF4-FFF2-40B4-BE49-F238E27FC236}">
              <a16:creationId xmlns:a16="http://schemas.microsoft.com/office/drawing/2014/main" id="{56491AD6-7B4D-440B-8464-EA680339BB65}"/>
            </a:ext>
          </a:extLst>
        </xdr:cNvPr>
        <xdr:cNvCxnSpPr/>
      </xdr:nvCxnSpPr>
      <xdr:spPr>
        <a:xfrm>
          <a:off x="14287500" y="1830813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106153</xdr:rowOff>
    </xdr:from>
    <xdr:ext cx="340478" cy="259045"/>
    <xdr:sp macro="" textlink="">
      <xdr:nvSpPr>
        <xdr:cNvPr id="757" name="【公民館】&#10;有形固定資産減価償却率最大値テキスト">
          <a:extLst>
            <a:ext uri="{FF2B5EF4-FFF2-40B4-BE49-F238E27FC236}">
              <a16:creationId xmlns:a16="http://schemas.microsoft.com/office/drawing/2014/main" id="{587A892F-CFD6-461D-9E68-638D840841D3}"/>
            </a:ext>
          </a:extLst>
        </xdr:cNvPr>
        <xdr:cNvSpPr txBox="1"/>
      </xdr:nvSpPr>
      <xdr:spPr>
        <a:xfrm>
          <a:off x="14414500" y="1653487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159476</xdr:rowOff>
    </xdr:from>
    <xdr:to>
      <xdr:col>86</xdr:col>
      <xdr:colOff>25400</xdr:colOff>
      <xdr:row>99</xdr:row>
      <xdr:rowOff>159476</xdr:rowOff>
    </xdr:to>
    <xdr:cxnSp macro="">
      <xdr:nvCxnSpPr>
        <xdr:cNvPr id="758" name="直線コネクタ 757">
          <a:extLst>
            <a:ext uri="{FF2B5EF4-FFF2-40B4-BE49-F238E27FC236}">
              <a16:creationId xmlns:a16="http://schemas.microsoft.com/office/drawing/2014/main" id="{B41DF7DA-FDE9-47A7-AA76-77F3CA6CF61E}"/>
            </a:ext>
          </a:extLst>
        </xdr:cNvPr>
        <xdr:cNvCxnSpPr/>
      </xdr:nvCxnSpPr>
      <xdr:spPr>
        <a:xfrm>
          <a:off x="14287500" y="1675583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62972</xdr:rowOff>
    </xdr:from>
    <xdr:ext cx="405111" cy="259045"/>
    <xdr:sp macro="" textlink="">
      <xdr:nvSpPr>
        <xdr:cNvPr id="759" name="【公民館】&#10;有形固定資産減価償却率平均値テキスト">
          <a:extLst>
            <a:ext uri="{FF2B5EF4-FFF2-40B4-BE49-F238E27FC236}">
              <a16:creationId xmlns:a16="http://schemas.microsoft.com/office/drawing/2014/main" id="{A4F88757-6776-48C5-97C3-81FB06464270}"/>
            </a:ext>
          </a:extLst>
        </xdr:cNvPr>
        <xdr:cNvSpPr txBox="1"/>
      </xdr:nvSpPr>
      <xdr:spPr>
        <a:xfrm>
          <a:off x="14414500" y="174975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40095</xdr:rowOff>
    </xdr:from>
    <xdr:to>
      <xdr:col>85</xdr:col>
      <xdr:colOff>177800</xdr:colOff>
      <xdr:row>105</xdr:row>
      <xdr:rowOff>141695</xdr:rowOff>
    </xdr:to>
    <xdr:sp macro="" textlink="">
      <xdr:nvSpPr>
        <xdr:cNvPr id="760" name="フローチャート: 判断 759">
          <a:extLst>
            <a:ext uri="{FF2B5EF4-FFF2-40B4-BE49-F238E27FC236}">
              <a16:creationId xmlns:a16="http://schemas.microsoft.com/office/drawing/2014/main" id="{1A3CB377-D25B-4A71-AEAF-44893F12F10A}"/>
            </a:ext>
          </a:extLst>
        </xdr:cNvPr>
        <xdr:cNvSpPr/>
      </xdr:nvSpPr>
      <xdr:spPr>
        <a:xfrm>
          <a:off x="14325600" y="17642295"/>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10705</xdr:rowOff>
    </xdr:from>
    <xdr:to>
      <xdr:col>81</xdr:col>
      <xdr:colOff>101600</xdr:colOff>
      <xdr:row>105</xdr:row>
      <xdr:rowOff>112305</xdr:rowOff>
    </xdr:to>
    <xdr:sp macro="" textlink="">
      <xdr:nvSpPr>
        <xdr:cNvPr id="761" name="フローチャート: 判断 760">
          <a:extLst>
            <a:ext uri="{FF2B5EF4-FFF2-40B4-BE49-F238E27FC236}">
              <a16:creationId xmlns:a16="http://schemas.microsoft.com/office/drawing/2014/main" id="{08BCE381-17C9-461F-9E00-A6BC8BE75F2F}"/>
            </a:ext>
          </a:extLst>
        </xdr:cNvPr>
        <xdr:cNvSpPr/>
      </xdr:nvSpPr>
      <xdr:spPr>
        <a:xfrm>
          <a:off x="13578840" y="17612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30299</xdr:rowOff>
    </xdr:from>
    <xdr:to>
      <xdr:col>76</xdr:col>
      <xdr:colOff>165100</xdr:colOff>
      <xdr:row>105</xdr:row>
      <xdr:rowOff>131899</xdr:rowOff>
    </xdr:to>
    <xdr:sp macro="" textlink="">
      <xdr:nvSpPr>
        <xdr:cNvPr id="762" name="フローチャート: 判断 761">
          <a:extLst>
            <a:ext uri="{FF2B5EF4-FFF2-40B4-BE49-F238E27FC236}">
              <a16:creationId xmlns:a16="http://schemas.microsoft.com/office/drawing/2014/main" id="{5BC05CD6-5D81-4C03-AADA-09F612D94D03}"/>
            </a:ext>
          </a:extLst>
        </xdr:cNvPr>
        <xdr:cNvSpPr/>
      </xdr:nvSpPr>
      <xdr:spPr>
        <a:xfrm>
          <a:off x="12804140" y="17632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5806</xdr:rowOff>
    </xdr:from>
    <xdr:to>
      <xdr:col>72</xdr:col>
      <xdr:colOff>38100</xdr:colOff>
      <xdr:row>105</xdr:row>
      <xdr:rowOff>107406</xdr:rowOff>
    </xdr:to>
    <xdr:sp macro="" textlink="">
      <xdr:nvSpPr>
        <xdr:cNvPr id="763" name="フローチャート: 判断 762">
          <a:extLst>
            <a:ext uri="{FF2B5EF4-FFF2-40B4-BE49-F238E27FC236}">
              <a16:creationId xmlns:a16="http://schemas.microsoft.com/office/drawing/2014/main" id="{BE1808B8-E244-45AC-B545-103BD59C67E8}"/>
            </a:ext>
          </a:extLst>
        </xdr:cNvPr>
        <xdr:cNvSpPr/>
      </xdr:nvSpPr>
      <xdr:spPr>
        <a:xfrm>
          <a:off x="12029440" y="17608006"/>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25400</xdr:rowOff>
    </xdr:from>
    <xdr:to>
      <xdr:col>67</xdr:col>
      <xdr:colOff>101600</xdr:colOff>
      <xdr:row>105</xdr:row>
      <xdr:rowOff>127000</xdr:rowOff>
    </xdr:to>
    <xdr:sp macro="" textlink="">
      <xdr:nvSpPr>
        <xdr:cNvPr id="764" name="フローチャート: 判断 763">
          <a:extLst>
            <a:ext uri="{FF2B5EF4-FFF2-40B4-BE49-F238E27FC236}">
              <a16:creationId xmlns:a16="http://schemas.microsoft.com/office/drawing/2014/main" id="{2E0A71F9-3CC9-4440-AF75-BFF7E5282DF3}"/>
            </a:ext>
          </a:extLst>
        </xdr:cNvPr>
        <xdr:cNvSpPr/>
      </xdr:nvSpPr>
      <xdr:spPr>
        <a:xfrm>
          <a:off x="11231880" y="1762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65" name="テキスト ボックス 764">
          <a:extLst>
            <a:ext uri="{FF2B5EF4-FFF2-40B4-BE49-F238E27FC236}">
              <a16:creationId xmlns:a16="http://schemas.microsoft.com/office/drawing/2014/main" id="{3C3FB231-4FB2-4A9B-AAFA-09920F9D89E8}"/>
            </a:ext>
          </a:extLst>
        </xdr:cNvPr>
        <xdr:cNvSpPr txBox="1"/>
      </xdr:nvSpPr>
      <xdr:spPr>
        <a:xfrm>
          <a:off x="14208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66" name="テキスト ボックス 765">
          <a:extLst>
            <a:ext uri="{FF2B5EF4-FFF2-40B4-BE49-F238E27FC236}">
              <a16:creationId xmlns:a16="http://schemas.microsoft.com/office/drawing/2014/main" id="{79849705-E2D5-4807-A238-FBAA4BE8BE9A}"/>
            </a:ext>
          </a:extLst>
        </xdr:cNvPr>
        <xdr:cNvSpPr txBox="1"/>
      </xdr:nvSpPr>
      <xdr:spPr>
        <a:xfrm>
          <a:off x="134620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67" name="テキスト ボックス 766">
          <a:extLst>
            <a:ext uri="{FF2B5EF4-FFF2-40B4-BE49-F238E27FC236}">
              <a16:creationId xmlns:a16="http://schemas.microsoft.com/office/drawing/2014/main" id="{12E2E59E-09F5-4983-9A91-B93B343D9FBF}"/>
            </a:ext>
          </a:extLst>
        </xdr:cNvPr>
        <xdr:cNvSpPr txBox="1"/>
      </xdr:nvSpPr>
      <xdr:spPr>
        <a:xfrm>
          <a:off x="126873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68" name="テキスト ボックス 767">
          <a:extLst>
            <a:ext uri="{FF2B5EF4-FFF2-40B4-BE49-F238E27FC236}">
              <a16:creationId xmlns:a16="http://schemas.microsoft.com/office/drawing/2014/main" id="{C83E2611-34D8-423F-ABB9-625EB3AF14B3}"/>
            </a:ext>
          </a:extLst>
        </xdr:cNvPr>
        <xdr:cNvSpPr txBox="1"/>
      </xdr:nvSpPr>
      <xdr:spPr>
        <a:xfrm>
          <a:off x="119049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69" name="テキスト ボックス 768">
          <a:extLst>
            <a:ext uri="{FF2B5EF4-FFF2-40B4-BE49-F238E27FC236}">
              <a16:creationId xmlns:a16="http://schemas.microsoft.com/office/drawing/2014/main" id="{9342E8BD-4070-414D-A97F-6414D725AC95}"/>
            </a:ext>
          </a:extLst>
        </xdr:cNvPr>
        <xdr:cNvSpPr txBox="1"/>
      </xdr:nvSpPr>
      <xdr:spPr>
        <a:xfrm>
          <a:off x="111150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58057</xdr:rowOff>
    </xdr:from>
    <xdr:to>
      <xdr:col>85</xdr:col>
      <xdr:colOff>177800</xdr:colOff>
      <xdr:row>106</xdr:row>
      <xdr:rowOff>159657</xdr:rowOff>
    </xdr:to>
    <xdr:sp macro="" textlink="">
      <xdr:nvSpPr>
        <xdr:cNvPr id="770" name="楕円 769">
          <a:extLst>
            <a:ext uri="{FF2B5EF4-FFF2-40B4-BE49-F238E27FC236}">
              <a16:creationId xmlns:a16="http://schemas.microsoft.com/office/drawing/2014/main" id="{0C8AA7B9-3E0F-44D0-BFE7-C6CADC4A6E72}"/>
            </a:ext>
          </a:extLst>
        </xdr:cNvPr>
        <xdr:cNvSpPr/>
      </xdr:nvSpPr>
      <xdr:spPr>
        <a:xfrm>
          <a:off x="14325600" y="17827897"/>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36484</xdr:rowOff>
    </xdr:from>
    <xdr:ext cx="405111" cy="259045"/>
    <xdr:sp macro="" textlink="">
      <xdr:nvSpPr>
        <xdr:cNvPr id="771" name="【公民館】&#10;有形固定資産減価償却率該当値テキスト">
          <a:extLst>
            <a:ext uri="{FF2B5EF4-FFF2-40B4-BE49-F238E27FC236}">
              <a16:creationId xmlns:a16="http://schemas.microsoft.com/office/drawing/2014/main" id="{83CC3772-2170-41A4-9EFA-B8AEC33DB100}"/>
            </a:ext>
          </a:extLst>
        </xdr:cNvPr>
        <xdr:cNvSpPr txBox="1"/>
      </xdr:nvSpPr>
      <xdr:spPr>
        <a:xfrm>
          <a:off x="14414500" y="178063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30299</xdr:rowOff>
    </xdr:from>
    <xdr:to>
      <xdr:col>81</xdr:col>
      <xdr:colOff>101600</xdr:colOff>
      <xdr:row>106</xdr:row>
      <xdr:rowOff>131899</xdr:rowOff>
    </xdr:to>
    <xdr:sp macro="" textlink="">
      <xdr:nvSpPr>
        <xdr:cNvPr id="772" name="楕円 771">
          <a:extLst>
            <a:ext uri="{FF2B5EF4-FFF2-40B4-BE49-F238E27FC236}">
              <a16:creationId xmlns:a16="http://schemas.microsoft.com/office/drawing/2014/main" id="{8ACAFAF6-55BE-4525-918E-84B47DF2C291}"/>
            </a:ext>
          </a:extLst>
        </xdr:cNvPr>
        <xdr:cNvSpPr/>
      </xdr:nvSpPr>
      <xdr:spPr>
        <a:xfrm>
          <a:off x="13578840" y="17800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81099</xdr:rowOff>
    </xdr:from>
    <xdr:to>
      <xdr:col>85</xdr:col>
      <xdr:colOff>127000</xdr:colOff>
      <xdr:row>106</xdr:row>
      <xdr:rowOff>108857</xdr:rowOff>
    </xdr:to>
    <xdr:cxnSp macro="">
      <xdr:nvCxnSpPr>
        <xdr:cNvPr id="773" name="直線コネクタ 772">
          <a:extLst>
            <a:ext uri="{FF2B5EF4-FFF2-40B4-BE49-F238E27FC236}">
              <a16:creationId xmlns:a16="http://schemas.microsoft.com/office/drawing/2014/main" id="{3C8031C5-FF9E-4662-A133-1264AB63D5AF}"/>
            </a:ext>
          </a:extLst>
        </xdr:cNvPr>
        <xdr:cNvCxnSpPr/>
      </xdr:nvCxnSpPr>
      <xdr:spPr>
        <a:xfrm>
          <a:off x="13629640" y="17850939"/>
          <a:ext cx="74676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907</xdr:rowOff>
    </xdr:from>
    <xdr:to>
      <xdr:col>76</xdr:col>
      <xdr:colOff>165100</xdr:colOff>
      <xdr:row>106</xdr:row>
      <xdr:rowOff>102507</xdr:rowOff>
    </xdr:to>
    <xdr:sp macro="" textlink="">
      <xdr:nvSpPr>
        <xdr:cNvPr id="774" name="楕円 773">
          <a:extLst>
            <a:ext uri="{FF2B5EF4-FFF2-40B4-BE49-F238E27FC236}">
              <a16:creationId xmlns:a16="http://schemas.microsoft.com/office/drawing/2014/main" id="{0CED301B-7F1D-4B8A-BEB9-9184B5B90A33}"/>
            </a:ext>
          </a:extLst>
        </xdr:cNvPr>
        <xdr:cNvSpPr/>
      </xdr:nvSpPr>
      <xdr:spPr>
        <a:xfrm>
          <a:off x="12804140" y="17770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51707</xdr:rowOff>
    </xdr:from>
    <xdr:to>
      <xdr:col>81</xdr:col>
      <xdr:colOff>50800</xdr:colOff>
      <xdr:row>106</xdr:row>
      <xdr:rowOff>81099</xdr:rowOff>
    </xdr:to>
    <xdr:cxnSp macro="">
      <xdr:nvCxnSpPr>
        <xdr:cNvPr id="775" name="直線コネクタ 774">
          <a:extLst>
            <a:ext uri="{FF2B5EF4-FFF2-40B4-BE49-F238E27FC236}">
              <a16:creationId xmlns:a16="http://schemas.microsoft.com/office/drawing/2014/main" id="{006C7857-DD72-4EA1-971A-080B77B97A58}"/>
            </a:ext>
          </a:extLst>
        </xdr:cNvPr>
        <xdr:cNvCxnSpPr/>
      </xdr:nvCxnSpPr>
      <xdr:spPr>
        <a:xfrm>
          <a:off x="12854940" y="17821547"/>
          <a:ext cx="7747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51526</xdr:rowOff>
    </xdr:from>
    <xdr:to>
      <xdr:col>72</xdr:col>
      <xdr:colOff>38100</xdr:colOff>
      <xdr:row>105</xdr:row>
      <xdr:rowOff>153126</xdr:rowOff>
    </xdr:to>
    <xdr:sp macro="" textlink="">
      <xdr:nvSpPr>
        <xdr:cNvPr id="776" name="楕円 775">
          <a:extLst>
            <a:ext uri="{FF2B5EF4-FFF2-40B4-BE49-F238E27FC236}">
              <a16:creationId xmlns:a16="http://schemas.microsoft.com/office/drawing/2014/main" id="{3EBAF641-F2EB-41F3-A838-93451E1C9DB5}"/>
            </a:ext>
          </a:extLst>
        </xdr:cNvPr>
        <xdr:cNvSpPr/>
      </xdr:nvSpPr>
      <xdr:spPr>
        <a:xfrm>
          <a:off x="12029440" y="17653726"/>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102326</xdr:rowOff>
    </xdr:from>
    <xdr:to>
      <xdr:col>76</xdr:col>
      <xdr:colOff>114300</xdr:colOff>
      <xdr:row>106</xdr:row>
      <xdr:rowOff>51707</xdr:rowOff>
    </xdr:to>
    <xdr:cxnSp macro="">
      <xdr:nvCxnSpPr>
        <xdr:cNvPr id="777" name="直線コネクタ 776">
          <a:extLst>
            <a:ext uri="{FF2B5EF4-FFF2-40B4-BE49-F238E27FC236}">
              <a16:creationId xmlns:a16="http://schemas.microsoft.com/office/drawing/2014/main" id="{A3C735D0-3E08-4615-B419-127BAAF0C169}"/>
            </a:ext>
          </a:extLst>
        </xdr:cNvPr>
        <xdr:cNvCxnSpPr/>
      </xdr:nvCxnSpPr>
      <xdr:spPr>
        <a:xfrm>
          <a:off x="12072620" y="17704526"/>
          <a:ext cx="782320" cy="117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116839</xdr:rowOff>
    </xdr:from>
    <xdr:to>
      <xdr:col>67</xdr:col>
      <xdr:colOff>101600</xdr:colOff>
      <xdr:row>106</xdr:row>
      <xdr:rowOff>46989</xdr:rowOff>
    </xdr:to>
    <xdr:sp macro="" textlink="">
      <xdr:nvSpPr>
        <xdr:cNvPr id="778" name="楕円 777">
          <a:extLst>
            <a:ext uri="{FF2B5EF4-FFF2-40B4-BE49-F238E27FC236}">
              <a16:creationId xmlns:a16="http://schemas.microsoft.com/office/drawing/2014/main" id="{098CCEE9-2D01-413E-B467-4A77DD86BA26}"/>
            </a:ext>
          </a:extLst>
        </xdr:cNvPr>
        <xdr:cNvSpPr/>
      </xdr:nvSpPr>
      <xdr:spPr>
        <a:xfrm>
          <a:off x="11231880" y="1771903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102326</xdr:rowOff>
    </xdr:from>
    <xdr:to>
      <xdr:col>71</xdr:col>
      <xdr:colOff>177800</xdr:colOff>
      <xdr:row>105</xdr:row>
      <xdr:rowOff>167639</xdr:rowOff>
    </xdr:to>
    <xdr:cxnSp macro="">
      <xdr:nvCxnSpPr>
        <xdr:cNvPr id="779" name="直線コネクタ 778">
          <a:extLst>
            <a:ext uri="{FF2B5EF4-FFF2-40B4-BE49-F238E27FC236}">
              <a16:creationId xmlns:a16="http://schemas.microsoft.com/office/drawing/2014/main" id="{591BE9AD-7C8A-46DC-99A4-9AA0D8C214C4}"/>
            </a:ext>
          </a:extLst>
        </xdr:cNvPr>
        <xdr:cNvCxnSpPr/>
      </xdr:nvCxnSpPr>
      <xdr:spPr>
        <a:xfrm flipV="1">
          <a:off x="11282680" y="17704526"/>
          <a:ext cx="789940" cy="6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128832</xdr:rowOff>
    </xdr:from>
    <xdr:ext cx="405111" cy="259045"/>
    <xdr:sp macro="" textlink="">
      <xdr:nvSpPr>
        <xdr:cNvPr id="780" name="n_1aveValue【公民館】&#10;有形固定資産減価償却率">
          <a:extLst>
            <a:ext uri="{FF2B5EF4-FFF2-40B4-BE49-F238E27FC236}">
              <a16:creationId xmlns:a16="http://schemas.microsoft.com/office/drawing/2014/main" id="{47C04684-A23C-4B84-9F18-C45EE98A26D3}"/>
            </a:ext>
          </a:extLst>
        </xdr:cNvPr>
        <xdr:cNvSpPr txBox="1"/>
      </xdr:nvSpPr>
      <xdr:spPr>
        <a:xfrm>
          <a:off x="13437244" y="17395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148426</xdr:rowOff>
    </xdr:from>
    <xdr:ext cx="405111" cy="259045"/>
    <xdr:sp macro="" textlink="">
      <xdr:nvSpPr>
        <xdr:cNvPr id="781" name="n_2aveValue【公民館】&#10;有形固定資産減価償却率">
          <a:extLst>
            <a:ext uri="{FF2B5EF4-FFF2-40B4-BE49-F238E27FC236}">
              <a16:creationId xmlns:a16="http://schemas.microsoft.com/office/drawing/2014/main" id="{F44768CF-EC27-41E0-8F51-8B52AADB5D3C}"/>
            </a:ext>
          </a:extLst>
        </xdr:cNvPr>
        <xdr:cNvSpPr txBox="1"/>
      </xdr:nvSpPr>
      <xdr:spPr>
        <a:xfrm>
          <a:off x="12675244" y="174153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123933</xdr:rowOff>
    </xdr:from>
    <xdr:ext cx="405111" cy="259045"/>
    <xdr:sp macro="" textlink="">
      <xdr:nvSpPr>
        <xdr:cNvPr id="782" name="n_3aveValue【公民館】&#10;有形固定資産減価償却率">
          <a:extLst>
            <a:ext uri="{FF2B5EF4-FFF2-40B4-BE49-F238E27FC236}">
              <a16:creationId xmlns:a16="http://schemas.microsoft.com/office/drawing/2014/main" id="{3050FBD5-B802-4B21-99F6-2560F5916F6C}"/>
            </a:ext>
          </a:extLst>
        </xdr:cNvPr>
        <xdr:cNvSpPr txBox="1"/>
      </xdr:nvSpPr>
      <xdr:spPr>
        <a:xfrm>
          <a:off x="11900544" y="173908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143527</xdr:rowOff>
    </xdr:from>
    <xdr:ext cx="405111" cy="259045"/>
    <xdr:sp macro="" textlink="">
      <xdr:nvSpPr>
        <xdr:cNvPr id="783" name="n_4aveValue【公民館】&#10;有形固定資産減価償却率">
          <a:extLst>
            <a:ext uri="{FF2B5EF4-FFF2-40B4-BE49-F238E27FC236}">
              <a16:creationId xmlns:a16="http://schemas.microsoft.com/office/drawing/2014/main" id="{4FDB8ACD-48DC-457E-A89E-5EBE6B0281C9}"/>
            </a:ext>
          </a:extLst>
        </xdr:cNvPr>
        <xdr:cNvSpPr txBox="1"/>
      </xdr:nvSpPr>
      <xdr:spPr>
        <a:xfrm>
          <a:off x="11102984" y="17410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123026</xdr:rowOff>
    </xdr:from>
    <xdr:ext cx="405111" cy="259045"/>
    <xdr:sp macro="" textlink="">
      <xdr:nvSpPr>
        <xdr:cNvPr id="784" name="n_1mainValue【公民館】&#10;有形固定資産減価償却率">
          <a:extLst>
            <a:ext uri="{FF2B5EF4-FFF2-40B4-BE49-F238E27FC236}">
              <a16:creationId xmlns:a16="http://schemas.microsoft.com/office/drawing/2014/main" id="{B7C2FD5F-86DC-4D32-9112-7B96E4D48300}"/>
            </a:ext>
          </a:extLst>
        </xdr:cNvPr>
        <xdr:cNvSpPr txBox="1"/>
      </xdr:nvSpPr>
      <xdr:spPr>
        <a:xfrm>
          <a:off x="13437244" y="17892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93634</xdr:rowOff>
    </xdr:from>
    <xdr:ext cx="405111" cy="259045"/>
    <xdr:sp macro="" textlink="">
      <xdr:nvSpPr>
        <xdr:cNvPr id="785" name="n_2mainValue【公民館】&#10;有形固定資産減価償却率">
          <a:extLst>
            <a:ext uri="{FF2B5EF4-FFF2-40B4-BE49-F238E27FC236}">
              <a16:creationId xmlns:a16="http://schemas.microsoft.com/office/drawing/2014/main" id="{49D5E230-2F72-4C6D-AE94-D78680DB895F}"/>
            </a:ext>
          </a:extLst>
        </xdr:cNvPr>
        <xdr:cNvSpPr txBox="1"/>
      </xdr:nvSpPr>
      <xdr:spPr>
        <a:xfrm>
          <a:off x="12675244" y="178634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144253</xdr:rowOff>
    </xdr:from>
    <xdr:ext cx="405111" cy="259045"/>
    <xdr:sp macro="" textlink="">
      <xdr:nvSpPr>
        <xdr:cNvPr id="786" name="n_3mainValue【公民館】&#10;有形固定資産減価償却率">
          <a:extLst>
            <a:ext uri="{FF2B5EF4-FFF2-40B4-BE49-F238E27FC236}">
              <a16:creationId xmlns:a16="http://schemas.microsoft.com/office/drawing/2014/main" id="{2B65BA9C-65E2-4540-82BF-524FB16242CE}"/>
            </a:ext>
          </a:extLst>
        </xdr:cNvPr>
        <xdr:cNvSpPr txBox="1"/>
      </xdr:nvSpPr>
      <xdr:spPr>
        <a:xfrm>
          <a:off x="11900544" y="177464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38116</xdr:rowOff>
    </xdr:from>
    <xdr:ext cx="405111" cy="259045"/>
    <xdr:sp macro="" textlink="">
      <xdr:nvSpPr>
        <xdr:cNvPr id="787" name="n_4mainValue【公民館】&#10;有形固定資産減価償却率">
          <a:extLst>
            <a:ext uri="{FF2B5EF4-FFF2-40B4-BE49-F238E27FC236}">
              <a16:creationId xmlns:a16="http://schemas.microsoft.com/office/drawing/2014/main" id="{74BA4206-7EFB-446F-8C88-CCCB7401C7E9}"/>
            </a:ext>
          </a:extLst>
        </xdr:cNvPr>
        <xdr:cNvSpPr txBox="1"/>
      </xdr:nvSpPr>
      <xdr:spPr>
        <a:xfrm>
          <a:off x="11102984" y="178079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88" name="正方形/長方形 787">
          <a:extLst>
            <a:ext uri="{FF2B5EF4-FFF2-40B4-BE49-F238E27FC236}">
              <a16:creationId xmlns:a16="http://schemas.microsoft.com/office/drawing/2014/main" id="{F627FCD8-AD60-46BE-AE79-6CDC68AC8595}"/>
            </a:ext>
          </a:extLst>
        </xdr:cNvPr>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89" name="正方形/長方形 788">
          <a:extLst>
            <a:ext uri="{FF2B5EF4-FFF2-40B4-BE49-F238E27FC236}">
              <a16:creationId xmlns:a16="http://schemas.microsoft.com/office/drawing/2014/main" id="{43846C15-57CE-4DFF-80A4-B9454DB4E574}"/>
            </a:ext>
          </a:extLst>
        </xdr:cNvPr>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0" name="正方形/長方形 789">
          <a:extLst>
            <a:ext uri="{FF2B5EF4-FFF2-40B4-BE49-F238E27FC236}">
              <a16:creationId xmlns:a16="http://schemas.microsoft.com/office/drawing/2014/main" id="{2BEDE4A5-C619-4547-9C50-3304F71E8CC3}"/>
            </a:ext>
          </a:extLst>
        </xdr:cNvPr>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1" name="正方形/長方形 790">
          <a:extLst>
            <a:ext uri="{FF2B5EF4-FFF2-40B4-BE49-F238E27FC236}">
              <a16:creationId xmlns:a16="http://schemas.microsoft.com/office/drawing/2014/main" id="{4E0285CB-AE2E-4613-AF6E-EEB75836A634}"/>
            </a:ext>
          </a:extLst>
        </xdr:cNvPr>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92" name="正方形/長方形 791">
          <a:extLst>
            <a:ext uri="{FF2B5EF4-FFF2-40B4-BE49-F238E27FC236}">
              <a16:creationId xmlns:a16="http://schemas.microsoft.com/office/drawing/2014/main" id="{D425B254-B253-4828-B337-64BD32235A01}"/>
            </a:ext>
          </a:extLst>
        </xdr:cNvPr>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93" name="正方形/長方形 792">
          <a:extLst>
            <a:ext uri="{FF2B5EF4-FFF2-40B4-BE49-F238E27FC236}">
              <a16:creationId xmlns:a16="http://schemas.microsoft.com/office/drawing/2014/main" id="{C8E5CDB3-527A-4134-A7D0-5FF757B39601}"/>
            </a:ext>
          </a:extLst>
        </xdr:cNvPr>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94" name="正方形/長方形 793">
          <a:extLst>
            <a:ext uri="{FF2B5EF4-FFF2-40B4-BE49-F238E27FC236}">
              <a16:creationId xmlns:a16="http://schemas.microsoft.com/office/drawing/2014/main" id="{780B3817-6B6E-4720-9AA0-BA05CC497720}"/>
            </a:ext>
          </a:extLst>
        </xdr:cNvPr>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95" name="正方形/長方形 794">
          <a:extLst>
            <a:ext uri="{FF2B5EF4-FFF2-40B4-BE49-F238E27FC236}">
              <a16:creationId xmlns:a16="http://schemas.microsoft.com/office/drawing/2014/main" id="{C46BBF18-279B-4F9A-A00B-29367DB8A6D5}"/>
            </a:ext>
          </a:extLst>
        </xdr:cNvPr>
        <xdr:cNvSpPr/>
      </xdr:nvSpPr>
      <xdr:spPr>
        <a:xfrm>
          <a:off x="1609344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96" name="テキスト ボックス 795">
          <a:extLst>
            <a:ext uri="{FF2B5EF4-FFF2-40B4-BE49-F238E27FC236}">
              <a16:creationId xmlns:a16="http://schemas.microsoft.com/office/drawing/2014/main" id="{E7A364EF-2EB0-42D2-9967-A3429B9AE85E}"/>
            </a:ext>
          </a:extLst>
        </xdr:cNvPr>
        <xdr:cNvSpPr txBox="1"/>
      </xdr:nvSpPr>
      <xdr:spPr>
        <a:xfrm>
          <a:off x="1607820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97" name="直線コネクタ 796">
          <a:extLst>
            <a:ext uri="{FF2B5EF4-FFF2-40B4-BE49-F238E27FC236}">
              <a16:creationId xmlns:a16="http://schemas.microsoft.com/office/drawing/2014/main" id="{C7131A53-987D-4061-95BE-2F4575C16DD1}"/>
            </a:ext>
          </a:extLst>
        </xdr:cNvPr>
        <xdr:cNvCxnSpPr/>
      </xdr:nvCxnSpPr>
      <xdr:spPr>
        <a:xfrm>
          <a:off x="1609344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98" name="直線コネクタ 797">
          <a:extLst>
            <a:ext uri="{FF2B5EF4-FFF2-40B4-BE49-F238E27FC236}">
              <a16:creationId xmlns:a16="http://schemas.microsoft.com/office/drawing/2014/main" id="{32718194-362E-4AFA-B493-392F9C6856E7}"/>
            </a:ext>
          </a:extLst>
        </xdr:cNvPr>
        <xdr:cNvCxnSpPr/>
      </xdr:nvCxnSpPr>
      <xdr:spPr>
        <a:xfrm>
          <a:off x="16093440" y="182575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99" name="テキスト ボックス 798">
          <a:extLst>
            <a:ext uri="{FF2B5EF4-FFF2-40B4-BE49-F238E27FC236}">
              <a16:creationId xmlns:a16="http://schemas.microsoft.com/office/drawing/2014/main" id="{5BDDAD88-A3A1-46C0-81D1-EDE019AA5A8A}"/>
            </a:ext>
          </a:extLst>
        </xdr:cNvPr>
        <xdr:cNvSpPr txBox="1"/>
      </xdr:nvSpPr>
      <xdr:spPr>
        <a:xfrm>
          <a:off x="15694841" y="181152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00" name="直線コネクタ 799">
          <a:extLst>
            <a:ext uri="{FF2B5EF4-FFF2-40B4-BE49-F238E27FC236}">
              <a16:creationId xmlns:a16="http://schemas.microsoft.com/office/drawing/2014/main" id="{C129BAF8-67A0-4672-89C2-B336D1666C05}"/>
            </a:ext>
          </a:extLst>
        </xdr:cNvPr>
        <xdr:cNvCxnSpPr/>
      </xdr:nvCxnSpPr>
      <xdr:spPr>
        <a:xfrm>
          <a:off x="16093440" y="17884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01" name="テキスト ボックス 800">
          <a:extLst>
            <a:ext uri="{FF2B5EF4-FFF2-40B4-BE49-F238E27FC236}">
              <a16:creationId xmlns:a16="http://schemas.microsoft.com/office/drawing/2014/main" id="{BC1DCBC5-DDD5-4181-89C2-8AFBB7727EE0}"/>
            </a:ext>
          </a:extLst>
        </xdr:cNvPr>
        <xdr:cNvSpPr txBox="1"/>
      </xdr:nvSpPr>
      <xdr:spPr>
        <a:xfrm>
          <a:off x="15694841" y="17745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02" name="直線コネクタ 801">
          <a:extLst>
            <a:ext uri="{FF2B5EF4-FFF2-40B4-BE49-F238E27FC236}">
              <a16:creationId xmlns:a16="http://schemas.microsoft.com/office/drawing/2014/main" id="{60C8CE44-4613-4C91-8A36-0EE5171534EC}"/>
            </a:ext>
          </a:extLst>
        </xdr:cNvPr>
        <xdr:cNvCxnSpPr/>
      </xdr:nvCxnSpPr>
      <xdr:spPr>
        <a:xfrm>
          <a:off x="16093440" y="175107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03" name="テキスト ボックス 802">
          <a:extLst>
            <a:ext uri="{FF2B5EF4-FFF2-40B4-BE49-F238E27FC236}">
              <a16:creationId xmlns:a16="http://schemas.microsoft.com/office/drawing/2014/main" id="{D04DE8A4-083A-4E05-A165-9103784702F9}"/>
            </a:ext>
          </a:extLst>
        </xdr:cNvPr>
        <xdr:cNvSpPr txBox="1"/>
      </xdr:nvSpPr>
      <xdr:spPr>
        <a:xfrm>
          <a:off x="15694841" y="173723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04" name="直線コネクタ 803">
          <a:extLst>
            <a:ext uri="{FF2B5EF4-FFF2-40B4-BE49-F238E27FC236}">
              <a16:creationId xmlns:a16="http://schemas.microsoft.com/office/drawing/2014/main" id="{F1CACD76-0081-4A10-91E9-A801F2963BCF}"/>
            </a:ext>
          </a:extLst>
        </xdr:cNvPr>
        <xdr:cNvCxnSpPr/>
      </xdr:nvCxnSpPr>
      <xdr:spPr>
        <a:xfrm>
          <a:off x="16093440" y="171373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805" name="テキスト ボックス 804">
          <a:extLst>
            <a:ext uri="{FF2B5EF4-FFF2-40B4-BE49-F238E27FC236}">
              <a16:creationId xmlns:a16="http://schemas.microsoft.com/office/drawing/2014/main" id="{7C2B9F78-9867-4793-BC50-FCB43D7DFB3A}"/>
            </a:ext>
          </a:extLst>
        </xdr:cNvPr>
        <xdr:cNvSpPr txBox="1"/>
      </xdr:nvSpPr>
      <xdr:spPr>
        <a:xfrm>
          <a:off x="15694841" y="169989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06" name="直線コネクタ 805">
          <a:extLst>
            <a:ext uri="{FF2B5EF4-FFF2-40B4-BE49-F238E27FC236}">
              <a16:creationId xmlns:a16="http://schemas.microsoft.com/office/drawing/2014/main" id="{808E19CB-BD94-4C24-8220-893884A31BDD}"/>
            </a:ext>
          </a:extLst>
        </xdr:cNvPr>
        <xdr:cNvCxnSpPr/>
      </xdr:nvCxnSpPr>
      <xdr:spPr>
        <a:xfrm>
          <a:off x="16093440" y="167640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807" name="テキスト ボックス 806">
          <a:extLst>
            <a:ext uri="{FF2B5EF4-FFF2-40B4-BE49-F238E27FC236}">
              <a16:creationId xmlns:a16="http://schemas.microsoft.com/office/drawing/2014/main" id="{CCD1CF46-E23D-45EF-9453-3F7036046F4C}"/>
            </a:ext>
          </a:extLst>
        </xdr:cNvPr>
        <xdr:cNvSpPr txBox="1"/>
      </xdr:nvSpPr>
      <xdr:spPr>
        <a:xfrm>
          <a:off x="15694841" y="166255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08" name="直線コネクタ 807">
          <a:extLst>
            <a:ext uri="{FF2B5EF4-FFF2-40B4-BE49-F238E27FC236}">
              <a16:creationId xmlns:a16="http://schemas.microsoft.com/office/drawing/2014/main" id="{E5BB4EC0-31A5-4413-AF2B-B939D8EC5BC1}"/>
            </a:ext>
          </a:extLst>
        </xdr:cNvPr>
        <xdr:cNvCxnSpPr/>
      </xdr:nvCxnSpPr>
      <xdr:spPr>
        <a:xfrm>
          <a:off x="1609344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09" name="テキスト ボックス 808">
          <a:extLst>
            <a:ext uri="{FF2B5EF4-FFF2-40B4-BE49-F238E27FC236}">
              <a16:creationId xmlns:a16="http://schemas.microsoft.com/office/drawing/2014/main" id="{E0AA9979-B6B0-43D8-8A21-F8FFB84E5301}"/>
            </a:ext>
          </a:extLst>
        </xdr:cNvPr>
        <xdr:cNvSpPr txBox="1"/>
      </xdr:nvSpPr>
      <xdr:spPr>
        <a:xfrm>
          <a:off x="1569484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0" name="【公民館】&#10;一人当たり面積グラフ枠">
          <a:extLst>
            <a:ext uri="{FF2B5EF4-FFF2-40B4-BE49-F238E27FC236}">
              <a16:creationId xmlns:a16="http://schemas.microsoft.com/office/drawing/2014/main" id="{C3064B19-5889-4C91-A510-8F181A3C0764}"/>
            </a:ext>
          </a:extLst>
        </xdr:cNvPr>
        <xdr:cNvSpPr/>
      </xdr:nvSpPr>
      <xdr:spPr>
        <a:xfrm>
          <a:off x="1609344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100330</xdr:rowOff>
    </xdr:from>
    <xdr:to>
      <xdr:col>116</xdr:col>
      <xdr:colOff>62864</xdr:colOff>
      <xdr:row>108</xdr:row>
      <xdr:rowOff>142239</xdr:rowOff>
    </xdr:to>
    <xdr:cxnSp macro="">
      <xdr:nvCxnSpPr>
        <xdr:cNvPr id="811" name="直線コネクタ 810">
          <a:extLst>
            <a:ext uri="{FF2B5EF4-FFF2-40B4-BE49-F238E27FC236}">
              <a16:creationId xmlns:a16="http://schemas.microsoft.com/office/drawing/2014/main" id="{3615BF8B-3301-4DE0-AF88-9E2FA5BA1AB2}"/>
            </a:ext>
          </a:extLst>
        </xdr:cNvPr>
        <xdr:cNvCxnSpPr/>
      </xdr:nvCxnSpPr>
      <xdr:spPr>
        <a:xfrm flipV="1">
          <a:off x="19509104" y="16864330"/>
          <a:ext cx="0" cy="13830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146066</xdr:rowOff>
    </xdr:from>
    <xdr:ext cx="469744" cy="259045"/>
    <xdr:sp macro="" textlink="">
      <xdr:nvSpPr>
        <xdr:cNvPr id="812" name="【公民館】&#10;一人当たり面積最小値テキスト">
          <a:extLst>
            <a:ext uri="{FF2B5EF4-FFF2-40B4-BE49-F238E27FC236}">
              <a16:creationId xmlns:a16="http://schemas.microsoft.com/office/drawing/2014/main" id="{21C18390-6EE7-4397-B2F0-BD0BAEF1C308}"/>
            </a:ext>
          </a:extLst>
        </xdr:cNvPr>
        <xdr:cNvSpPr txBox="1"/>
      </xdr:nvSpPr>
      <xdr:spPr>
        <a:xfrm>
          <a:off x="19547840" y="182511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142239</xdr:rowOff>
    </xdr:from>
    <xdr:to>
      <xdr:col>116</xdr:col>
      <xdr:colOff>152400</xdr:colOff>
      <xdr:row>108</xdr:row>
      <xdr:rowOff>142239</xdr:rowOff>
    </xdr:to>
    <xdr:cxnSp macro="">
      <xdr:nvCxnSpPr>
        <xdr:cNvPr id="813" name="直線コネクタ 812">
          <a:extLst>
            <a:ext uri="{FF2B5EF4-FFF2-40B4-BE49-F238E27FC236}">
              <a16:creationId xmlns:a16="http://schemas.microsoft.com/office/drawing/2014/main" id="{606F602D-5CC6-46D1-8A5E-285BD579202F}"/>
            </a:ext>
          </a:extLst>
        </xdr:cNvPr>
        <xdr:cNvCxnSpPr/>
      </xdr:nvCxnSpPr>
      <xdr:spPr>
        <a:xfrm>
          <a:off x="19443700" y="1824735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47007</xdr:rowOff>
    </xdr:from>
    <xdr:ext cx="469744" cy="259045"/>
    <xdr:sp macro="" textlink="">
      <xdr:nvSpPr>
        <xdr:cNvPr id="814" name="【公民館】&#10;一人当たり面積最大値テキスト">
          <a:extLst>
            <a:ext uri="{FF2B5EF4-FFF2-40B4-BE49-F238E27FC236}">
              <a16:creationId xmlns:a16="http://schemas.microsoft.com/office/drawing/2014/main" id="{F36503C2-B9C1-4E68-ACA5-C505ED9D76C9}"/>
            </a:ext>
          </a:extLst>
        </xdr:cNvPr>
        <xdr:cNvSpPr txBox="1"/>
      </xdr:nvSpPr>
      <xdr:spPr>
        <a:xfrm>
          <a:off x="19547840" y="16643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100330</xdr:rowOff>
    </xdr:from>
    <xdr:to>
      <xdr:col>116</xdr:col>
      <xdr:colOff>152400</xdr:colOff>
      <xdr:row>100</xdr:row>
      <xdr:rowOff>100330</xdr:rowOff>
    </xdr:to>
    <xdr:cxnSp macro="">
      <xdr:nvCxnSpPr>
        <xdr:cNvPr id="815" name="直線コネクタ 814">
          <a:extLst>
            <a:ext uri="{FF2B5EF4-FFF2-40B4-BE49-F238E27FC236}">
              <a16:creationId xmlns:a16="http://schemas.microsoft.com/office/drawing/2014/main" id="{3206FBD8-E388-4C57-9AB0-318E5044854E}"/>
            </a:ext>
          </a:extLst>
        </xdr:cNvPr>
        <xdr:cNvCxnSpPr/>
      </xdr:nvCxnSpPr>
      <xdr:spPr>
        <a:xfrm>
          <a:off x="19443700" y="168643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91457</xdr:rowOff>
    </xdr:from>
    <xdr:ext cx="469744" cy="259045"/>
    <xdr:sp macro="" textlink="">
      <xdr:nvSpPr>
        <xdr:cNvPr id="816" name="【公民館】&#10;一人当たり面積平均値テキスト">
          <a:extLst>
            <a:ext uri="{FF2B5EF4-FFF2-40B4-BE49-F238E27FC236}">
              <a16:creationId xmlns:a16="http://schemas.microsoft.com/office/drawing/2014/main" id="{FF93D6C0-8978-4D68-ADD8-213D503D52D2}"/>
            </a:ext>
          </a:extLst>
        </xdr:cNvPr>
        <xdr:cNvSpPr txBox="1"/>
      </xdr:nvSpPr>
      <xdr:spPr>
        <a:xfrm>
          <a:off x="19547840" y="178612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113030</xdr:rowOff>
    </xdr:from>
    <xdr:to>
      <xdr:col>116</xdr:col>
      <xdr:colOff>114300</xdr:colOff>
      <xdr:row>107</xdr:row>
      <xdr:rowOff>43180</xdr:rowOff>
    </xdr:to>
    <xdr:sp macro="" textlink="">
      <xdr:nvSpPr>
        <xdr:cNvPr id="817" name="フローチャート: 判断 816">
          <a:extLst>
            <a:ext uri="{FF2B5EF4-FFF2-40B4-BE49-F238E27FC236}">
              <a16:creationId xmlns:a16="http://schemas.microsoft.com/office/drawing/2014/main" id="{3C157538-0708-4428-A079-54F19BCB338D}"/>
            </a:ext>
          </a:extLst>
        </xdr:cNvPr>
        <xdr:cNvSpPr/>
      </xdr:nvSpPr>
      <xdr:spPr>
        <a:xfrm>
          <a:off x="19458940" y="178828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123189</xdr:rowOff>
    </xdr:from>
    <xdr:to>
      <xdr:col>112</xdr:col>
      <xdr:colOff>38100</xdr:colOff>
      <xdr:row>107</xdr:row>
      <xdr:rowOff>53339</xdr:rowOff>
    </xdr:to>
    <xdr:sp macro="" textlink="">
      <xdr:nvSpPr>
        <xdr:cNvPr id="818" name="フローチャート: 判断 817">
          <a:extLst>
            <a:ext uri="{FF2B5EF4-FFF2-40B4-BE49-F238E27FC236}">
              <a16:creationId xmlns:a16="http://schemas.microsoft.com/office/drawing/2014/main" id="{E7A4AE12-3954-447F-ACC8-0804BBC1D36A}"/>
            </a:ext>
          </a:extLst>
        </xdr:cNvPr>
        <xdr:cNvSpPr/>
      </xdr:nvSpPr>
      <xdr:spPr>
        <a:xfrm>
          <a:off x="18735040" y="1789302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124461</xdr:rowOff>
    </xdr:from>
    <xdr:to>
      <xdr:col>107</xdr:col>
      <xdr:colOff>101600</xdr:colOff>
      <xdr:row>107</xdr:row>
      <xdr:rowOff>54611</xdr:rowOff>
    </xdr:to>
    <xdr:sp macro="" textlink="">
      <xdr:nvSpPr>
        <xdr:cNvPr id="819" name="フローチャート: 判断 818">
          <a:extLst>
            <a:ext uri="{FF2B5EF4-FFF2-40B4-BE49-F238E27FC236}">
              <a16:creationId xmlns:a16="http://schemas.microsoft.com/office/drawing/2014/main" id="{AACB16E2-510D-4FB9-84DE-4B1FC9257230}"/>
            </a:ext>
          </a:extLst>
        </xdr:cNvPr>
        <xdr:cNvSpPr/>
      </xdr:nvSpPr>
      <xdr:spPr>
        <a:xfrm>
          <a:off x="17937480" y="1789430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96520</xdr:rowOff>
    </xdr:from>
    <xdr:to>
      <xdr:col>102</xdr:col>
      <xdr:colOff>165100</xdr:colOff>
      <xdr:row>107</xdr:row>
      <xdr:rowOff>26670</xdr:rowOff>
    </xdr:to>
    <xdr:sp macro="" textlink="">
      <xdr:nvSpPr>
        <xdr:cNvPr id="820" name="フローチャート: 判断 819">
          <a:extLst>
            <a:ext uri="{FF2B5EF4-FFF2-40B4-BE49-F238E27FC236}">
              <a16:creationId xmlns:a16="http://schemas.microsoft.com/office/drawing/2014/main" id="{54957490-06FF-42C0-BB88-4C7ECD525A5B}"/>
            </a:ext>
          </a:extLst>
        </xdr:cNvPr>
        <xdr:cNvSpPr/>
      </xdr:nvSpPr>
      <xdr:spPr>
        <a:xfrm>
          <a:off x="17162780" y="178663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106680</xdr:rowOff>
    </xdr:from>
    <xdr:to>
      <xdr:col>98</xdr:col>
      <xdr:colOff>38100</xdr:colOff>
      <xdr:row>107</xdr:row>
      <xdr:rowOff>36830</xdr:rowOff>
    </xdr:to>
    <xdr:sp macro="" textlink="">
      <xdr:nvSpPr>
        <xdr:cNvPr id="821" name="フローチャート: 判断 820">
          <a:extLst>
            <a:ext uri="{FF2B5EF4-FFF2-40B4-BE49-F238E27FC236}">
              <a16:creationId xmlns:a16="http://schemas.microsoft.com/office/drawing/2014/main" id="{C7868DFF-7A84-4436-A573-5F1C933103BB}"/>
            </a:ext>
          </a:extLst>
        </xdr:cNvPr>
        <xdr:cNvSpPr/>
      </xdr:nvSpPr>
      <xdr:spPr>
        <a:xfrm>
          <a:off x="16388080" y="1787652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22" name="テキスト ボックス 821">
          <a:extLst>
            <a:ext uri="{FF2B5EF4-FFF2-40B4-BE49-F238E27FC236}">
              <a16:creationId xmlns:a16="http://schemas.microsoft.com/office/drawing/2014/main" id="{B37F3A9F-BD9A-413D-A20E-97BD7164BFEC}"/>
            </a:ext>
          </a:extLst>
        </xdr:cNvPr>
        <xdr:cNvSpPr txBox="1"/>
      </xdr:nvSpPr>
      <xdr:spPr>
        <a:xfrm>
          <a:off x="193421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23" name="テキスト ボックス 822">
          <a:extLst>
            <a:ext uri="{FF2B5EF4-FFF2-40B4-BE49-F238E27FC236}">
              <a16:creationId xmlns:a16="http://schemas.microsoft.com/office/drawing/2014/main" id="{4D6C78F4-DD34-41BD-8392-525CFED43ADA}"/>
            </a:ext>
          </a:extLst>
        </xdr:cNvPr>
        <xdr:cNvSpPr txBox="1"/>
      </xdr:nvSpPr>
      <xdr:spPr>
        <a:xfrm>
          <a:off x="186105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24" name="テキスト ボックス 823">
          <a:extLst>
            <a:ext uri="{FF2B5EF4-FFF2-40B4-BE49-F238E27FC236}">
              <a16:creationId xmlns:a16="http://schemas.microsoft.com/office/drawing/2014/main" id="{B4AE7E9F-64C8-41EE-93B5-6C86A7F856A5}"/>
            </a:ext>
          </a:extLst>
        </xdr:cNvPr>
        <xdr:cNvSpPr txBox="1"/>
      </xdr:nvSpPr>
      <xdr:spPr>
        <a:xfrm>
          <a:off x="178206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25" name="テキスト ボックス 824">
          <a:extLst>
            <a:ext uri="{FF2B5EF4-FFF2-40B4-BE49-F238E27FC236}">
              <a16:creationId xmlns:a16="http://schemas.microsoft.com/office/drawing/2014/main" id="{0F80DEDC-DEB7-4F27-A0F6-0B432E55DB92}"/>
            </a:ext>
          </a:extLst>
        </xdr:cNvPr>
        <xdr:cNvSpPr txBox="1"/>
      </xdr:nvSpPr>
      <xdr:spPr>
        <a:xfrm>
          <a:off x="170459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26" name="テキスト ボックス 825">
          <a:extLst>
            <a:ext uri="{FF2B5EF4-FFF2-40B4-BE49-F238E27FC236}">
              <a16:creationId xmlns:a16="http://schemas.microsoft.com/office/drawing/2014/main" id="{7293F8B4-AE88-4653-A159-398F2F7760CC}"/>
            </a:ext>
          </a:extLst>
        </xdr:cNvPr>
        <xdr:cNvSpPr txBox="1"/>
      </xdr:nvSpPr>
      <xdr:spPr>
        <a:xfrm>
          <a:off x="162636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100</xdr:row>
      <xdr:rowOff>49530</xdr:rowOff>
    </xdr:from>
    <xdr:to>
      <xdr:col>116</xdr:col>
      <xdr:colOff>114300</xdr:colOff>
      <xdr:row>100</xdr:row>
      <xdr:rowOff>151130</xdr:rowOff>
    </xdr:to>
    <xdr:sp macro="" textlink="">
      <xdr:nvSpPr>
        <xdr:cNvPr id="827" name="楕円 826">
          <a:extLst>
            <a:ext uri="{FF2B5EF4-FFF2-40B4-BE49-F238E27FC236}">
              <a16:creationId xmlns:a16="http://schemas.microsoft.com/office/drawing/2014/main" id="{BE5F274F-FC16-498B-AD6C-F0ED35D431B4}"/>
            </a:ext>
          </a:extLst>
        </xdr:cNvPr>
        <xdr:cNvSpPr/>
      </xdr:nvSpPr>
      <xdr:spPr>
        <a:xfrm>
          <a:off x="19458940" y="16813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100</xdr:row>
      <xdr:rowOff>2557</xdr:rowOff>
    </xdr:from>
    <xdr:ext cx="469744" cy="259045"/>
    <xdr:sp macro="" textlink="">
      <xdr:nvSpPr>
        <xdr:cNvPr id="828" name="【公民館】&#10;一人当たり面積該当値テキスト">
          <a:extLst>
            <a:ext uri="{FF2B5EF4-FFF2-40B4-BE49-F238E27FC236}">
              <a16:creationId xmlns:a16="http://schemas.microsoft.com/office/drawing/2014/main" id="{CC25D86A-45D0-4C2C-B506-8D553D6CB2E8}"/>
            </a:ext>
          </a:extLst>
        </xdr:cNvPr>
        <xdr:cNvSpPr txBox="1"/>
      </xdr:nvSpPr>
      <xdr:spPr>
        <a:xfrm>
          <a:off x="19547840" y="16766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100</xdr:row>
      <xdr:rowOff>53339</xdr:rowOff>
    </xdr:from>
    <xdr:to>
      <xdr:col>112</xdr:col>
      <xdr:colOff>38100</xdr:colOff>
      <xdr:row>100</xdr:row>
      <xdr:rowOff>154939</xdr:rowOff>
    </xdr:to>
    <xdr:sp macro="" textlink="">
      <xdr:nvSpPr>
        <xdr:cNvPr id="829" name="楕円 828">
          <a:extLst>
            <a:ext uri="{FF2B5EF4-FFF2-40B4-BE49-F238E27FC236}">
              <a16:creationId xmlns:a16="http://schemas.microsoft.com/office/drawing/2014/main" id="{8B31BBDB-A10C-4CF2-BE56-0EA55A70F4FA}"/>
            </a:ext>
          </a:extLst>
        </xdr:cNvPr>
        <xdr:cNvSpPr/>
      </xdr:nvSpPr>
      <xdr:spPr>
        <a:xfrm>
          <a:off x="18735040" y="16817339"/>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100</xdr:row>
      <xdr:rowOff>100330</xdr:rowOff>
    </xdr:from>
    <xdr:to>
      <xdr:col>116</xdr:col>
      <xdr:colOff>63500</xdr:colOff>
      <xdr:row>100</xdr:row>
      <xdr:rowOff>104139</xdr:rowOff>
    </xdr:to>
    <xdr:cxnSp macro="">
      <xdr:nvCxnSpPr>
        <xdr:cNvPr id="830" name="直線コネクタ 829">
          <a:extLst>
            <a:ext uri="{FF2B5EF4-FFF2-40B4-BE49-F238E27FC236}">
              <a16:creationId xmlns:a16="http://schemas.microsoft.com/office/drawing/2014/main" id="{B321565A-8902-45E6-B4AB-AA74096F45E1}"/>
            </a:ext>
          </a:extLst>
        </xdr:cNvPr>
        <xdr:cNvCxnSpPr/>
      </xdr:nvCxnSpPr>
      <xdr:spPr>
        <a:xfrm flipV="1">
          <a:off x="18778220" y="16864330"/>
          <a:ext cx="73152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100</xdr:row>
      <xdr:rowOff>49530</xdr:rowOff>
    </xdr:from>
    <xdr:to>
      <xdr:col>107</xdr:col>
      <xdr:colOff>101600</xdr:colOff>
      <xdr:row>100</xdr:row>
      <xdr:rowOff>151130</xdr:rowOff>
    </xdr:to>
    <xdr:sp macro="" textlink="">
      <xdr:nvSpPr>
        <xdr:cNvPr id="831" name="楕円 830">
          <a:extLst>
            <a:ext uri="{FF2B5EF4-FFF2-40B4-BE49-F238E27FC236}">
              <a16:creationId xmlns:a16="http://schemas.microsoft.com/office/drawing/2014/main" id="{A7D88E26-CBBE-4401-9EF9-F49906BD8D8E}"/>
            </a:ext>
          </a:extLst>
        </xdr:cNvPr>
        <xdr:cNvSpPr/>
      </xdr:nvSpPr>
      <xdr:spPr>
        <a:xfrm>
          <a:off x="17937480" y="16813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100</xdr:row>
      <xdr:rowOff>100330</xdr:rowOff>
    </xdr:from>
    <xdr:to>
      <xdr:col>111</xdr:col>
      <xdr:colOff>177800</xdr:colOff>
      <xdr:row>100</xdr:row>
      <xdr:rowOff>104139</xdr:rowOff>
    </xdr:to>
    <xdr:cxnSp macro="">
      <xdr:nvCxnSpPr>
        <xdr:cNvPr id="832" name="直線コネクタ 831">
          <a:extLst>
            <a:ext uri="{FF2B5EF4-FFF2-40B4-BE49-F238E27FC236}">
              <a16:creationId xmlns:a16="http://schemas.microsoft.com/office/drawing/2014/main" id="{DD84ECB7-D18C-4E65-AABD-B0DF6F41AD0C}"/>
            </a:ext>
          </a:extLst>
        </xdr:cNvPr>
        <xdr:cNvCxnSpPr/>
      </xdr:nvCxnSpPr>
      <xdr:spPr>
        <a:xfrm>
          <a:off x="17988280" y="16864330"/>
          <a:ext cx="78994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100</xdr:row>
      <xdr:rowOff>49530</xdr:rowOff>
    </xdr:from>
    <xdr:to>
      <xdr:col>102</xdr:col>
      <xdr:colOff>165100</xdr:colOff>
      <xdr:row>100</xdr:row>
      <xdr:rowOff>151130</xdr:rowOff>
    </xdr:to>
    <xdr:sp macro="" textlink="">
      <xdr:nvSpPr>
        <xdr:cNvPr id="833" name="楕円 832">
          <a:extLst>
            <a:ext uri="{FF2B5EF4-FFF2-40B4-BE49-F238E27FC236}">
              <a16:creationId xmlns:a16="http://schemas.microsoft.com/office/drawing/2014/main" id="{85DC8C38-9CFC-47FB-B715-F26F546E3895}"/>
            </a:ext>
          </a:extLst>
        </xdr:cNvPr>
        <xdr:cNvSpPr/>
      </xdr:nvSpPr>
      <xdr:spPr>
        <a:xfrm>
          <a:off x="17162780" y="16813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100</xdr:row>
      <xdr:rowOff>100330</xdr:rowOff>
    </xdr:from>
    <xdr:to>
      <xdr:col>107</xdr:col>
      <xdr:colOff>50800</xdr:colOff>
      <xdr:row>100</xdr:row>
      <xdr:rowOff>100330</xdr:rowOff>
    </xdr:to>
    <xdr:cxnSp macro="">
      <xdr:nvCxnSpPr>
        <xdr:cNvPr id="834" name="直線コネクタ 833">
          <a:extLst>
            <a:ext uri="{FF2B5EF4-FFF2-40B4-BE49-F238E27FC236}">
              <a16:creationId xmlns:a16="http://schemas.microsoft.com/office/drawing/2014/main" id="{398F8B77-3EF8-46A1-B7BF-BB50A9970BFF}"/>
            </a:ext>
          </a:extLst>
        </xdr:cNvPr>
        <xdr:cNvCxnSpPr/>
      </xdr:nvCxnSpPr>
      <xdr:spPr>
        <a:xfrm>
          <a:off x="17213580" y="16864330"/>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100</xdr:row>
      <xdr:rowOff>64770</xdr:rowOff>
    </xdr:from>
    <xdr:to>
      <xdr:col>98</xdr:col>
      <xdr:colOff>38100</xdr:colOff>
      <xdr:row>100</xdr:row>
      <xdr:rowOff>166370</xdr:rowOff>
    </xdr:to>
    <xdr:sp macro="" textlink="">
      <xdr:nvSpPr>
        <xdr:cNvPr id="835" name="楕円 834">
          <a:extLst>
            <a:ext uri="{FF2B5EF4-FFF2-40B4-BE49-F238E27FC236}">
              <a16:creationId xmlns:a16="http://schemas.microsoft.com/office/drawing/2014/main" id="{32B2B8AB-4CCE-4761-A04D-D3B2E4124D27}"/>
            </a:ext>
          </a:extLst>
        </xdr:cNvPr>
        <xdr:cNvSpPr/>
      </xdr:nvSpPr>
      <xdr:spPr>
        <a:xfrm>
          <a:off x="16388080" y="1682877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100</xdr:row>
      <xdr:rowOff>100330</xdr:rowOff>
    </xdr:from>
    <xdr:to>
      <xdr:col>102</xdr:col>
      <xdr:colOff>114300</xdr:colOff>
      <xdr:row>100</xdr:row>
      <xdr:rowOff>115570</xdr:rowOff>
    </xdr:to>
    <xdr:cxnSp macro="">
      <xdr:nvCxnSpPr>
        <xdr:cNvPr id="836" name="直線コネクタ 835">
          <a:extLst>
            <a:ext uri="{FF2B5EF4-FFF2-40B4-BE49-F238E27FC236}">
              <a16:creationId xmlns:a16="http://schemas.microsoft.com/office/drawing/2014/main" id="{CDC49FB4-A982-4F51-AD69-B64908649388}"/>
            </a:ext>
          </a:extLst>
        </xdr:cNvPr>
        <xdr:cNvCxnSpPr/>
      </xdr:nvCxnSpPr>
      <xdr:spPr>
        <a:xfrm flipV="1">
          <a:off x="16431260" y="16864330"/>
          <a:ext cx="78232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44466</xdr:rowOff>
    </xdr:from>
    <xdr:ext cx="469744" cy="259045"/>
    <xdr:sp macro="" textlink="">
      <xdr:nvSpPr>
        <xdr:cNvPr id="837" name="n_1aveValue【公民館】&#10;一人当たり面積">
          <a:extLst>
            <a:ext uri="{FF2B5EF4-FFF2-40B4-BE49-F238E27FC236}">
              <a16:creationId xmlns:a16="http://schemas.microsoft.com/office/drawing/2014/main" id="{7E956CA3-45C7-4437-A316-331A3794A944}"/>
            </a:ext>
          </a:extLst>
        </xdr:cNvPr>
        <xdr:cNvSpPr txBox="1"/>
      </xdr:nvSpPr>
      <xdr:spPr>
        <a:xfrm>
          <a:off x="18561127" y="179819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45738</xdr:rowOff>
    </xdr:from>
    <xdr:ext cx="469744" cy="259045"/>
    <xdr:sp macro="" textlink="">
      <xdr:nvSpPr>
        <xdr:cNvPr id="838" name="n_2aveValue【公民館】&#10;一人当たり面積">
          <a:extLst>
            <a:ext uri="{FF2B5EF4-FFF2-40B4-BE49-F238E27FC236}">
              <a16:creationId xmlns:a16="http://schemas.microsoft.com/office/drawing/2014/main" id="{82F709B0-59A9-4849-B14D-402F30AFAD6E}"/>
            </a:ext>
          </a:extLst>
        </xdr:cNvPr>
        <xdr:cNvSpPr txBox="1"/>
      </xdr:nvSpPr>
      <xdr:spPr>
        <a:xfrm>
          <a:off x="17776267" y="17983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17797</xdr:rowOff>
    </xdr:from>
    <xdr:ext cx="469744" cy="259045"/>
    <xdr:sp macro="" textlink="">
      <xdr:nvSpPr>
        <xdr:cNvPr id="839" name="n_3aveValue【公民館】&#10;一人当たり面積">
          <a:extLst>
            <a:ext uri="{FF2B5EF4-FFF2-40B4-BE49-F238E27FC236}">
              <a16:creationId xmlns:a16="http://schemas.microsoft.com/office/drawing/2014/main" id="{DCC22E5D-800A-4706-932D-C51A2045797B}"/>
            </a:ext>
          </a:extLst>
        </xdr:cNvPr>
        <xdr:cNvSpPr txBox="1"/>
      </xdr:nvSpPr>
      <xdr:spPr>
        <a:xfrm>
          <a:off x="17001567" y="17955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27957</xdr:rowOff>
    </xdr:from>
    <xdr:ext cx="469744" cy="259045"/>
    <xdr:sp macro="" textlink="">
      <xdr:nvSpPr>
        <xdr:cNvPr id="840" name="n_4aveValue【公民館】&#10;一人当たり面積">
          <a:extLst>
            <a:ext uri="{FF2B5EF4-FFF2-40B4-BE49-F238E27FC236}">
              <a16:creationId xmlns:a16="http://schemas.microsoft.com/office/drawing/2014/main" id="{59AB9244-D58F-4B3F-B83B-0E0EC882173A}"/>
            </a:ext>
          </a:extLst>
        </xdr:cNvPr>
        <xdr:cNvSpPr txBox="1"/>
      </xdr:nvSpPr>
      <xdr:spPr>
        <a:xfrm>
          <a:off x="16226867" y="17965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99</xdr:row>
      <xdr:rowOff>16</xdr:rowOff>
    </xdr:from>
    <xdr:ext cx="469744" cy="259045"/>
    <xdr:sp macro="" textlink="">
      <xdr:nvSpPr>
        <xdr:cNvPr id="841" name="n_1mainValue【公民館】&#10;一人当たり面積">
          <a:extLst>
            <a:ext uri="{FF2B5EF4-FFF2-40B4-BE49-F238E27FC236}">
              <a16:creationId xmlns:a16="http://schemas.microsoft.com/office/drawing/2014/main" id="{BE4C1D48-6629-4829-97C5-C5C2C33CC9A3}"/>
            </a:ext>
          </a:extLst>
        </xdr:cNvPr>
        <xdr:cNvSpPr txBox="1"/>
      </xdr:nvSpPr>
      <xdr:spPr>
        <a:xfrm>
          <a:off x="18561127" y="16596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98</xdr:row>
      <xdr:rowOff>167657</xdr:rowOff>
    </xdr:from>
    <xdr:ext cx="469744" cy="259045"/>
    <xdr:sp macro="" textlink="">
      <xdr:nvSpPr>
        <xdr:cNvPr id="842" name="n_2mainValue【公民館】&#10;一人当たり面積">
          <a:extLst>
            <a:ext uri="{FF2B5EF4-FFF2-40B4-BE49-F238E27FC236}">
              <a16:creationId xmlns:a16="http://schemas.microsoft.com/office/drawing/2014/main" id="{92C05DCA-8D8A-412C-B02F-E572AF25309C}"/>
            </a:ext>
          </a:extLst>
        </xdr:cNvPr>
        <xdr:cNvSpPr txBox="1"/>
      </xdr:nvSpPr>
      <xdr:spPr>
        <a:xfrm>
          <a:off x="17776267" y="16596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98</xdr:row>
      <xdr:rowOff>167657</xdr:rowOff>
    </xdr:from>
    <xdr:ext cx="469744" cy="259045"/>
    <xdr:sp macro="" textlink="">
      <xdr:nvSpPr>
        <xdr:cNvPr id="843" name="n_3mainValue【公民館】&#10;一人当たり面積">
          <a:extLst>
            <a:ext uri="{FF2B5EF4-FFF2-40B4-BE49-F238E27FC236}">
              <a16:creationId xmlns:a16="http://schemas.microsoft.com/office/drawing/2014/main" id="{FDB52C46-4CD9-477B-9C06-04FB2FFF2026}"/>
            </a:ext>
          </a:extLst>
        </xdr:cNvPr>
        <xdr:cNvSpPr txBox="1"/>
      </xdr:nvSpPr>
      <xdr:spPr>
        <a:xfrm>
          <a:off x="17001567" y="16596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99</xdr:row>
      <xdr:rowOff>11447</xdr:rowOff>
    </xdr:from>
    <xdr:ext cx="469744" cy="259045"/>
    <xdr:sp macro="" textlink="">
      <xdr:nvSpPr>
        <xdr:cNvPr id="844" name="n_4mainValue【公民館】&#10;一人当たり面積">
          <a:extLst>
            <a:ext uri="{FF2B5EF4-FFF2-40B4-BE49-F238E27FC236}">
              <a16:creationId xmlns:a16="http://schemas.microsoft.com/office/drawing/2014/main" id="{192A87F4-1AFF-4270-A92B-796AA65C839A}"/>
            </a:ext>
          </a:extLst>
        </xdr:cNvPr>
        <xdr:cNvSpPr txBox="1"/>
      </xdr:nvSpPr>
      <xdr:spPr>
        <a:xfrm>
          <a:off x="16226867" y="16607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45" name="正方形/長方形 844">
          <a:extLst>
            <a:ext uri="{FF2B5EF4-FFF2-40B4-BE49-F238E27FC236}">
              <a16:creationId xmlns:a16="http://schemas.microsoft.com/office/drawing/2014/main" id="{E358609A-5426-48EE-8D0C-379F5DFC4738}"/>
            </a:ext>
          </a:extLst>
        </xdr:cNvPr>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46" name="正方形/長方形 845">
          <a:extLst>
            <a:ext uri="{FF2B5EF4-FFF2-40B4-BE49-F238E27FC236}">
              <a16:creationId xmlns:a16="http://schemas.microsoft.com/office/drawing/2014/main" id="{AE732EC5-D2B9-49D4-9C61-476AD0F1CF07}"/>
            </a:ext>
          </a:extLst>
        </xdr:cNvPr>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47" name="テキスト ボックス 846">
          <a:extLst>
            <a:ext uri="{FF2B5EF4-FFF2-40B4-BE49-F238E27FC236}">
              <a16:creationId xmlns:a16="http://schemas.microsoft.com/office/drawing/2014/main" id="{AA79E137-FCE7-444D-92F1-8551A615F561}"/>
            </a:ext>
          </a:extLst>
        </xdr:cNvPr>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町道金武</a:t>
          </a:r>
          <a:r>
            <a:rPr kumimoji="1" lang="en-US" altLang="ja-JP" sz="1300">
              <a:latin typeface="ＭＳ Ｐゴシック" panose="020B0600070205080204" pitchFamily="50" charset="-128"/>
              <a:ea typeface="ＭＳ Ｐゴシック" panose="020B0600070205080204" pitchFamily="50" charset="-128"/>
            </a:rPr>
            <a:t>251</a:t>
          </a:r>
          <a:r>
            <a:rPr kumimoji="1" lang="ja-JP" altLang="en-US" sz="1300">
              <a:latin typeface="ＭＳ Ｐゴシック" panose="020B0600070205080204" pitchFamily="50" charset="-128"/>
              <a:ea typeface="ＭＳ Ｐゴシック" panose="020B0600070205080204" pitchFamily="50" charset="-128"/>
            </a:rPr>
            <a:t>号線と中川</a:t>
          </a:r>
          <a:r>
            <a:rPr kumimoji="1" lang="en-US" altLang="ja-JP" sz="1300">
              <a:latin typeface="ＭＳ Ｐゴシック" panose="020B0600070205080204" pitchFamily="50" charset="-128"/>
              <a:ea typeface="ＭＳ Ｐゴシック" panose="020B0600070205080204" pitchFamily="50" charset="-128"/>
            </a:rPr>
            <a:t>36</a:t>
          </a:r>
          <a:r>
            <a:rPr kumimoji="1" lang="ja-JP" altLang="en-US" sz="1300">
              <a:latin typeface="ＭＳ Ｐゴシック" panose="020B0600070205080204" pitchFamily="50" charset="-128"/>
              <a:ea typeface="ＭＳ Ｐゴシック" panose="020B0600070205080204" pitchFamily="50" charset="-128"/>
            </a:rPr>
            <a:t>号線の供用開始により道路の有形固定資産減価償却率は大きく改善している。町内の公民館は建築から</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以上経過した施設が多く、全国平均・沖縄県平均を上回っている。各施設の定期的な保守点検や老朽化対策を行いつつ、修繕費用等の確保に努めていく。また、公民館の一人当たり面積が全国平均を上回っているのは、各地区の公民館に学習等供用施設が併設されているためであ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C4055709-547D-4623-BAFA-735154BDC2E4}"/>
            </a:ext>
          </a:extLst>
        </xdr:cNvPr>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C5DBF69C-C8AC-48EE-8496-300E74FE73F3}"/>
            </a:ext>
          </a:extLst>
        </xdr:cNvPr>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E2572F2D-B004-4C1E-BAB5-84BDD146E02E}"/>
            </a:ext>
          </a:extLst>
        </xdr:cNvPr>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2124BD44-332B-4297-911E-1C1952AF7B46}"/>
            </a:ext>
          </a:extLst>
        </xdr:cNvPr>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沖縄県金武町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64A748C-F78E-49DB-AE1F-7C47D6E9B6E0}"/>
            </a:ext>
          </a:extLst>
        </xdr:cNvPr>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14C26C6C-DE72-47C8-8BAC-1272B3D9119C}"/>
            </a:ext>
          </a:extLst>
        </xdr:cNvPr>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466565C9-7AF0-48DE-90FB-CCDF94E13DE9}"/>
            </a:ext>
          </a:extLst>
        </xdr:cNvPr>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CBFD65E2-D7C3-41DF-A10E-63E567B34AA7}"/>
            </a:ext>
          </a:extLst>
        </xdr:cNvPr>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B4029914-2236-419C-AF21-1D3F35F2069F}"/>
            </a:ext>
          </a:extLst>
        </xdr:cNvPr>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F0CD14C-AA70-4191-8983-10168917AA1C}"/>
            </a:ext>
          </a:extLst>
        </xdr:cNvPr>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11,451
11,306
37.84
13,226,175
12,943,897
121,071
3,970,593
3,913,331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78A17FDA-5F1D-454D-ACEE-04B8E0FC8DBA}"/>
            </a:ext>
          </a:extLst>
        </xdr:cNvPr>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D43697CE-5CFD-4F79-93F5-60B2219C7FC7}"/>
            </a:ext>
          </a:extLst>
        </xdr:cNvPr>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DB64EB98-A515-4DF1-8015-9968C26E3D90}"/>
            </a:ext>
          </a:extLst>
        </xdr:cNvPr>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39A4676C-5AAE-4EB0-AD81-2196A18BFC69}"/>
            </a:ext>
          </a:extLst>
        </xdr:cNvPr>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7B79526A-59CE-4EFD-819B-3FB8EEC31F04}"/>
            </a:ext>
          </a:extLst>
        </xdr:cNvPr>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E80CFA3E-A400-4F42-9F4E-49DF0A6CB23E}"/>
            </a:ext>
          </a:extLst>
        </xdr:cNvPr>
        <xdr:cNvSpPr/>
      </xdr:nvSpPr>
      <xdr:spPr>
        <a:xfrm>
          <a:off x="6329680" y="1676400"/>
          <a:ext cx="30175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2B37D147-27AE-473E-9080-5FAC8A7CC92F}"/>
            </a:ext>
          </a:extLst>
        </xdr:cNvPr>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F2DFFA-D719-4215-B78D-0F6372EFD92A}"/>
            </a:ext>
          </a:extLst>
        </xdr:cNvPr>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E0539A3F-49FC-499A-B3C8-1D79591AEF0A}"/>
            </a:ext>
          </a:extLst>
        </xdr:cNvPr>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156602EA-19A2-4BDD-AA35-7180477D6E2F}"/>
            </a:ext>
          </a:extLst>
        </xdr:cNvPr>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8D46DB9A-9082-4E7C-8C59-DAE01AD5E6BD}"/>
            </a:ext>
          </a:extLst>
        </xdr:cNvPr>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D1CD8A26-0570-4A33-A99A-46363F58124E}"/>
            </a:ext>
          </a:extLst>
        </xdr:cNvPr>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70041AA4-A29F-4FB0-8E51-295D481A6CD9}"/>
            </a:ext>
          </a:extLst>
        </xdr:cNvPr>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8601EC88-0384-431F-8172-EDB054843C0A}"/>
            </a:ext>
          </a:extLst>
        </xdr:cNvPr>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F830273-AF27-4035-8A1B-3D41B1092701}"/>
            </a:ext>
          </a:extLst>
        </xdr:cNvPr>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A2F6EEEF-BDB8-407E-9DE3-B3BF3EADC023}"/>
            </a:ext>
          </a:extLst>
        </xdr:cNvPr>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99F18E-C3B3-4FFA-B9D3-FEF691DF749E}"/>
            </a:ext>
          </a:extLst>
        </xdr:cNvPr>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CAAB2688-035D-44DE-990A-3DF6A2C09611}"/>
            </a:ext>
          </a:extLst>
        </xdr:cNvPr>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916DA10A-7CB2-47F0-9EAE-921579E80BF5}"/>
            </a:ext>
          </a:extLst>
        </xdr:cNvPr>
        <xdr:cNvSpPr txBox="1"/>
      </xdr:nvSpPr>
      <xdr:spPr>
        <a:xfrm>
          <a:off x="629920" y="30429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1C7CEAD1-C734-4D49-828C-BC5A673903C8}"/>
            </a:ext>
          </a:extLst>
        </xdr:cNvPr>
        <xdr:cNvSpPr txBox="1"/>
      </xdr:nvSpPr>
      <xdr:spPr>
        <a:xfrm>
          <a:off x="629920" y="33528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7364482-8F69-4A96-9A02-9766BC6AB562}"/>
            </a:ext>
          </a:extLst>
        </xdr:cNvPr>
        <xdr:cNvSpPr txBox="1"/>
      </xdr:nvSpPr>
      <xdr:spPr>
        <a:xfrm>
          <a:off x="629920" y="366649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FBD408F5-B199-4DFA-9FDF-2CAC240743D3}"/>
            </a:ext>
          </a:extLst>
        </xdr:cNvPr>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455FF1-ABF0-4FF7-8F1F-132DC92797C6}"/>
            </a:ext>
          </a:extLst>
        </xdr:cNvPr>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1E2DB934-1988-49C9-9A87-A26A831BFCC4}"/>
            </a:ext>
          </a:extLst>
        </xdr:cNvPr>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37F816AC-7722-4764-B8A0-B91A66FF8A08}"/>
            </a:ext>
          </a:extLst>
        </xdr:cNvPr>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6B9957E8-E4A5-4265-B122-BE492B4F610B}"/>
            </a:ext>
          </a:extLst>
        </xdr:cNvPr>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81703FF5-9F88-4AD9-8C2C-8DFD6B0DA158}"/>
            </a:ext>
          </a:extLst>
        </xdr:cNvPr>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56DE3F6E-CF75-414E-A6A5-159C1620F383}"/>
            </a:ext>
          </a:extLst>
        </xdr:cNvPr>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111073C0-EDEB-4E13-ADC5-DB7FE6D83717}"/>
            </a:ext>
          </a:extLst>
        </xdr:cNvPr>
        <xdr:cNvSpPr/>
      </xdr:nvSpPr>
      <xdr:spPr>
        <a:xfrm>
          <a:off x="67056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522EDB09-1B98-49C9-9BE1-5E2B87633489}"/>
            </a:ext>
          </a:extLst>
        </xdr:cNvPr>
        <xdr:cNvSpPr txBox="1"/>
      </xdr:nvSpPr>
      <xdr:spPr>
        <a:xfrm>
          <a:off x="65532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32F60EB-36A9-458F-8DD7-B081A1A14F4A}"/>
            </a:ext>
          </a:extLst>
        </xdr:cNvPr>
        <xdr:cNvCxnSpPr/>
      </xdr:nvCxnSpPr>
      <xdr:spPr>
        <a:xfrm>
          <a:off x="67056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825592A2-A0FC-43CF-8B13-C86F9D0B27B9}"/>
            </a:ext>
          </a:extLst>
        </xdr:cNvPr>
        <xdr:cNvSpPr txBox="1"/>
      </xdr:nvSpPr>
      <xdr:spPr>
        <a:xfrm>
          <a:off x="27196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A1D24CCF-E6DE-4FE7-9704-1E51CF54C2E0}"/>
            </a:ext>
          </a:extLst>
        </xdr:cNvPr>
        <xdr:cNvCxnSpPr/>
      </xdr:nvCxnSpPr>
      <xdr:spPr>
        <a:xfrm>
          <a:off x="670560" y="713340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BBB721A7-7653-48EA-8FA6-DA3669F3DF8C}"/>
            </a:ext>
          </a:extLst>
        </xdr:cNvPr>
        <xdr:cNvSpPr txBox="1"/>
      </xdr:nvSpPr>
      <xdr:spPr>
        <a:xfrm>
          <a:off x="271961" y="69949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1502E6B8-B0CA-491D-BB88-E29314D84E5A}"/>
            </a:ext>
          </a:extLst>
        </xdr:cNvPr>
        <xdr:cNvCxnSpPr/>
      </xdr:nvCxnSpPr>
      <xdr:spPr>
        <a:xfrm>
          <a:off x="670560" y="681445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39BCB209-CE76-414B-B2EB-365D66CFDA71}"/>
            </a:ext>
          </a:extLst>
        </xdr:cNvPr>
        <xdr:cNvSpPr txBox="1"/>
      </xdr:nvSpPr>
      <xdr:spPr>
        <a:xfrm>
          <a:off x="336081" y="667604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2FA5A50F-6849-4751-851B-AA963461B2F9}"/>
            </a:ext>
          </a:extLst>
        </xdr:cNvPr>
        <xdr:cNvCxnSpPr/>
      </xdr:nvCxnSpPr>
      <xdr:spPr>
        <a:xfrm>
          <a:off x="670560" y="649550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A404C91C-A5DF-4376-BA4B-F940FEDC8112}"/>
            </a:ext>
          </a:extLst>
        </xdr:cNvPr>
        <xdr:cNvSpPr txBox="1"/>
      </xdr:nvSpPr>
      <xdr:spPr>
        <a:xfrm>
          <a:off x="336081" y="63570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BF08D8A8-042B-4580-8504-9902362F8DCA}"/>
            </a:ext>
          </a:extLst>
        </xdr:cNvPr>
        <xdr:cNvCxnSpPr/>
      </xdr:nvCxnSpPr>
      <xdr:spPr>
        <a:xfrm>
          <a:off x="670560" y="617655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4B247715-A0A3-46A3-BC1C-4F7A0D6B0379}"/>
            </a:ext>
          </a:extLst>
        </xdr:cNvPr>
        <xdr:cNvSpPr txBox="1"/>
      </xdr:nvSpPr>
      <xdr:spPr>
        <a:xfrm>
          <a:off x="336081" y="60381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D3E8F78C-EF2A-41FE-A5AA-29AA0440852C}"/>
            </a:ext>
          </a:extLst>
        </xdr:cNvPr>
        <xdr:cNvCxnSpPr/>
      </xdr:nvCxnSpPr>
      <xdr:spPr>
        <a:xfrm>
          <a:off x="670560" y="585760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C24E7BD4-C9E5-4A98-B24F-3C0736AC590C}"/>
            </a:ext>
          </a:extLst>
        </xdr:cNvPr>
        <xdr:cNvSpPr txBox="1"/>
      </xdr:nvSpPr>
      <xdr:spPr>
        <a:xfrm>
          <a:off x="336081" y="571538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B7AC04B7-1C72-455D-B14F-51B1E6A903E2}"/>
            </a:ext>
          </a:extLst>
        </xdr:cNvPr>
        <xdr:cNvCxnSpPr/>
      </xdr:nvCxnSpPr>
      <xdr:spPr>
        <a:xfrm>
          <a:off x="670560" y="553484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512E8F13-DDB2-4C54-B34E-D2369F18A4B0}"/>
            </a:ext>
          </a:extLst>
        </xdr:cNvPr>
        <xdr:cNvSpPr txBox="1"/>
      </xdr:nvSpPr>
      <xdr:spPr>
        <a:xfrm>
          <a:off x="377341" y="539642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0CEB4AC0-36C1-479E-935D-908CD6FC2DDB}"/>
            </a:ext>
          </a:extLst>
        </xdr:cNvPr>
        <xdr:cNvCxnSpPr/>
      </xdr:nvCxnSpPr>
      <xdr:spPr>
        <a:xfrm>
          <a:off x="67056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093418EC-8288-4280-AB8A-908EDCE9D463}"/>
            </a:ext>
          </a:extLst>
        </xdr:cNvPr>
        <xdr:cNvSpPr/>
      </xdr:nvSpPr>
      <xdr:spPr>
        <a:xfrm>
          <a:off x="67056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10886</xdr:rowOff>
    </xdr:from>
    <xdr:to>
      <xdr:col>24</xdr:col>
      <xdr:colOff>62865</xdr:colOff>
      <xdr:row>42</xdr:row>
      <xdr:rowOff>53340</xdr:rowOff>
    </xdr:to>
    <xdr:cxnSp macro="">
      <xdr:nvCxnSpPr>
        <xdr:cNvPr id="58" name="直線コネクタ 57">
          <a:extLst>
            <a:ext uri="{FF2B5EF4-FFF2-40B4-BE49-F238E27FC236}">
              <a16:creationId xmlns:a16="http://schemas.microsoft.com/office/drawing/2014/main" id="{BA11A47D-7C23-4C53-B2E7-0D25231A8951}"/>
            </a:ext>
          </a:extLst>
        </xdr:cNvPr>
        <xdr:cNvCxnSpPr/>
      </xdr:nvCxnSpPr>
      <xdr:spPr>
        <a:xfrm flipV="1">
          <a:off x="4086225" y="5710646"/>
          <a:ext cx="0" cy="13835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57167</xdr:rowOff>
    </xdr:from>
    <xdr:ext cx="405111" cy="259045"/>
    <xdr:sp macro="" textlink="">
      <xdr:nvSpPr>
        <xdr:cNvPr id="59" name="【図書館】&#10;有形固定資産減価償却率最小値テキスト">
          <a:extLst>
            <a:ext uri="{FF2B5EF4-FFF2-40B4-BE49-F238E27FC236}">
              <a16:creationId xmlns:a16="http://schemas.microsoft.com/office/drawing/2014/main" id="{E90F3C90-8C53-4D80-BD67-7F609DE5B334}"/>
            </a:ext>
          </a:extLst>
        </xdr:cNvPr>
        <xdr:cNvSpPr txBox="1"/>
      </xdr:nvSpPr>
      <xdr:spPr>
        <a:xfrm>
          <a:off x="4124960" y="7098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53340</xdr:rowOff>
    </xdr:from>
    <xdr:to>
      <xdr:col>24</xdr:col>
      <xdr:colOff>152400</xdr:colOff>
      <xdr:row>42</xdr:row>
      <xdr:rowOff>53340</xdr:rowOff>
    </xdr:to>
    <xdr:cxnSp macro="">
      <xdr:nvCxnSpPr>
        <xdr:cNvPr id="60" name="直線コネクタ 59">
          <a:extLst>
            <a:ext uri="{FF2B5EF4-FFF2-40B4-BE49-F238E27FC236}">
              <a16:creationId xmlns:a16="http://schemas.microsoft.com/office/drawing/2014/main" id="{BC1EF6BA-D2A9-4940-801D-BAE6DDCA3D2C}"/>
            </a:ext>
          </a:extLst>
        </xdr:cNvPr>
        <xdr:cNvCxnSpPr/>
      </xdr:nvCxnSpPr>
      <xdr:spPr>
        <a:xfrm>
          <a:off x="4020820" y="70942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129013</xdr:rowOff>
    </xdr:from>
    <xdr:ext cx="405111" cy="259045"/>
    <xdr:sp macro="" textlink="">
      <xdr:nvSpPr>
        <xdr:cNvPr id="61" name="【図書館】&#10;有形固定資産減価償却率最大値テキスト">
          <a:extLst>
            <a:ext uri="{FF2B5EF4-FFF2-40B4-BE49-F238E27FC236}">
              <a16:creationId xmlns:a16="http://schemas.microsoft.com/office/drawing/2014/main" id="{33408FD9-B47D-4C4E-BDAF-F4507E4F53BC}"/>
            </a:ext>
          </a:extLst>
        </xdr:cNvPr>
        <xdr:cNvSpPr txBox="1"/>
      </xdr:nvSpPr>
      <xdr:spPr>
        <a:xfrm>
          <a:off x="4124960" y="54934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10886</xdr:rowOff>
    </xdr:from>
    <xdr:to>
      <xdr:col>24</xdr:col>
      <xdr:colOff>152400</xdr:colOff>
      <xdr:row>34</xdr:row>
      <xdr:rowOff>10886</xdr:rowOff>
    </xdr:to>
    <xdr:cxnSp macro="">
      <xdr:nvCxnSpPr>
        <xdr:cNvPr id="62" name="直線コネクタ 61">
          <a:extLst>
            <a:ext uri="{FF2B5EF4-FFF2-40B4-BE49-F238E27FC236}">
              <a16:creationId xmlns:a16="http://schemas.microsoft.com/office/drawing/2014/main" id="{62A5BF06-48DA-4558-83EE-9372F2A9D445}"/>
            </a:ext>
          </a:extLst>
        </xdr:cNvPr>
        <xdr:cNvCxnSpPr/>
      </xdr:nvCxnSpPr>
      <xdr:spPr>
        <a:xfrm>
          <a:off x="4020820" y="571064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40113</xdr:rowOff>
    </xdr:from>
    <xdr:ext cx="405111" cy="259045"/>
    <xdr:sp macro="" textlink="">
      <xdr:nvSpPr>
        <xdr:cNvPr id="63" name="【図書館】&#10;有形固定資産減価償却率平均値テキスト">
          <a:extLst>
            <a:ext uri="{FF2B5EF4-FFF2-40B4-BE49-F238E27FC236}">
              <a16:creationId xmlns:a16="http://schemas.microsoft.com/office/drawing/2014/main" id="{94574103-CE7E-4312-A447-D74C221B19AE}"/>
            </a:ext>
          </a:extLst>
        </xdr:cNvPr>
        <xdr:cNvSpPr txBox="1"/>
      </xdr:nvSpPr>
      <xdr:spPr>
        <a:xfrm>
          <a:off x="4124960" y="607515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17236</xdr:rowOff>
    </xdr:from>
    <xdr:to>
      <xdr:col>24</xdr:col>
      <xdr:colOff>114300</xdr:colOff>
      <xdr:row>37</xdr:row>
      <xdr:rowOff>118836</xdr:rowOff>
    </xdr:to>
    <xdr:sp macro="" textlink="">
      <xdr:nvSpPr>
        <xdr:cNvPr id="64" name="フローチャート: 判断 63">
          <a:extLst>
            <a:ext uri="{FF2B5EF4-FFF2-40B4-BE49-F238E27FC236}">
              <a16:creationId xmlns:a16="http://schemas.microsoft.com/office/drawing/2014/main" id="{662B9D65-9AA7-4E27-BD22-1EB573B3DBEA}"/>
            </a:ext>
          </a:extLst>
        </xdr:cNvPr>
        <xdr:cNvSpPr/>
      </xdr:nvSpPr>
      <xdr:spPr>
        <a:xfrm>
          <a:off x="4036060" y="6219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9072</xdr:rowOff>
    </xdr:from>
    <xdr:to>
      <xdr:col>20</xdr:col>
      <xdr:colOff>38100</xdr:colOff>
      <xdr:row>37</xdr:row>
      <xdr:rowOff>110672</xdr:rowOff>
    </xdr:to>
    <xdr:sp macro="" textlink="">
      <xdr:nvSpPr>
        <xdr:cNvPr id="65" name="フローチャート: 判断 64">
          <a:extLst>
            <a:ext uri="{FF2B5EF4-FFF2-40B4-BE49-F238E27FC236}">
              <a16:creationId xmlns:a16="http://schemas.microsoft.com/office/drawing/2014/main" id="{FB31FDF9-CC98-4439-9FE5-485C83786FD5}"/>
            </a:ext>
          </a:extLst>
        </xdr:cNvPr>
        <xdr:cNvSpPr/>
      </xdr:nvSpPr>
      <xdr:spPr>
        <a:xfrm>
          <a:off x="3312160" y="6211752"/>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7439</xdr:rowOff>
    </xdr:from>
    <xdr:to>
      <xdr:col>15</xdr:col>
      <xdr:colOff>101600</xdr:colOff>
      <xdr:row>37</xdr:row>
      <xdr:rowOff>109039</xdr:rowOff>
    </xdr:to>
    <xdr:sp macro="" textlink="">
      <xdr:nvSpPr>
        <xdr:cNvPr id="66" name="フローチャート: 判断 65">
          <a:extLst>
            <a:ext uri="{FF2B5EF4-FFF2-40B4-BE49-F238E27FC236}">
              <a16:creationId xmlns:a16="http://schemas.microsoft.com/office/drawing/2014/main" id="{06CEAAA2-0BEC-44BC-A34F-1FA6BD083855}"/>
            </a:ext>
          </a:extLst>
        </xdr:cNvPr>
        <xdr:cNvSpPr/>
      </xdr:nvSpPr>
      <xdr:spPr>
        <a:xfrm>
          <a:off x="2514600" y="6210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36830</xdr:rowOff>
    </xdr:from>
    <xdr:to>
      <xdr:col>10</xdr:col>
      <xdr:colOff>165100</xdr:colOff>
      <xdr:row>37</xdr:row>
      <xdr:rowOff>138430</xdr:rowOff>
    </xdr:to>
    <xdr:sp macro="" textlink="">
      <xdr:nvSpPr>
        <xdr:cNvPr id="67" name="フローチャート: 判断 66">
          <a:extLst>
            <a:ext uri="{FF2B5EF4-FFF2-40B4-BE49-F238E27FC236}">
              <a16:creationId xmlns:a16="http://schemas.microsoft.com/office/drawing/2014/main" id="{4F88C6CD-0DF5-4719-867A-CB22CA1A3F2B}"/>
            </a:ext>
          </a:extLst>
        </xdr:cNvPr>
        <xdr:cNvSpPr/>
      </xdr:nvSpPr>
      <xdr:spPr>
        <a:xfrm>
          <a:off x="1739900" y="6239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2540</xdr:rowOff>
    </xdr:from>
    <xdr:to>
      <xdr:col>6</xdr:col>
      <xdr:colOff>38100</xdr:colOff>
      <xdr:row>37</xdr:row>
      <xdr:rowOff>104140</xdr:rowOff>
    </xdr:to>
    <xdr:sp macro="" textlink="">
      <xdr:nvSpPr>
        <xdr:cNvPr id="68" name="フローチャート: 判断 67">
          <a:extLst>
            <a:ext uri="{FF2B5EF4-FFF2-40B4-BE49-F238E27FC236}">
              <a16:creationId xmlns:a16="http://schemas.microsoft.com/office/drawing/2014/main" id="{51530C27-3E14-45B9-9893-BF3960D9522A}"/>
            </a:ext>
          </a:extLst>
        </xdr:cNvPr>
        <xdr:cNvSpPr/>
      </xdr:nvSpPr>
      <xdr:spPr>
        <a:xfrm>
          <a:off x="965200" y="620522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AA2872FC-7BD4-459C-98D5-89A8B09F11A0}"/>
            </a:ext>
          </a:extLst>
        </xdr:cNvPr>
        <xdr:cNvSpPr txBox="1"/>
      </xdr:nvSpPr>
      <xdr:spPr>
        <a:xfrm>
          <a:off x="39192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592502B-789E-4F53-AE1F-ED544B4592BA}"/>
            </a:ext>
          </a:extLst>
        </xdr:cNvPr>
        <xdr:cNvSpPr txBox="1"/>
      </xdr:nvSpPr>
      <xdr:spPr>
        <a:xfrm>
          <a:off x="3187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ED1D391-954A-4305-BDC7-479AFCC230E0}"/>
            </a:ext>
          </a:extLst>
        </xdr:cNvPr>
        <xdr:cNvSpPr txBox="1"/>
      </xdr:nvSpPr>
      <xdr:spPr>
        <a:xfrm>
          <a:off x="2397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3DE6431F-60CE-4EA4-AD08-B6485A9602C7}"/>
            </a:ext>
          </a:extLst>
        </xdr:cNvPr>
        <xdr:cNvSpPr txBox="1"/>
      </xdr:nvSpPr>
      <xdr:spPr>
        <a:xfrm>
          <a:off x="16230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5E6D15E0-0C0D-424D-81E4-9F6A1871EF17}"/>
            </a:ext>
          </a:extLst>
        </xdr:cNvPr>
        <xdr:cNvSpPr txBox="1"/>
      </xdr:nvSpPr>
      <xdr:spPr>
        <a:xfrm>
          <a:off x="8407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17236</xdr:rowOff>
    </xdr:from>
    <xdr:to>
      <xdr:col>24</xdr:col>
      <xdr:colOff>114300</xdr:colOff>
      <xdr:row>37</xdr:row>
      <xdr:rowOff>118836</xdr:rowOff>
    </xdr:to>
    <xdr:sp macro="" textlink="">
      <xdr:nvSpPr>
        <xdr:cNvPr id="74" name="楕円 73">
          <a:extLst>
            <a:ext uri="{FF2B5EF4-FFF2-40B4-BE49-F238E27FC236}">
              <a16:creationId xmlns:a16="http://schemas.microsoft.com/office/drawing/2014/main" id="{DBBF9B25-7F7B-4CD4-949F-5B3B91A13018}"/>
            </a:ext>
          </a:extLst>
        </xdr:cNvPr>
        <xdr:cNvSpPr/>
      </xdr:nvSpPr>
      <xdr:spPr>
        <a:xfrm>
          <a:off x="4036060" y="6219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167113</xdr:rowOff>
    </xdr:from>
    <xdr:ext cx="405111" cy="259045"/>
    <xdr:sp macro="" textlink="">
      <xdr:nvSpPr>
        <xdr:cNvPr id="75" name="【図書館】&#10;有形固定資産減価償却率該当値テキスト">
          <a:extLst>
            <a:ext uri="{FF2B5EF4-FFF2-40B4-BE49-F238E27FC236}">
              <a16:creationId xmlns:a16="http://schemas.microsoft.com/office/drawing/2014/main" id="{82AA47DE-551B-49A7-BA63-FC38B2AA9199}"/>
            </a:ext>
          </a:extLst>
        </xdr:cNvPr>
        <xdr:cNvSpPr txBox="1"/>
      </xdr:nvSpPr>
      <xdr:spPr>
        <a:xfrm>
          <a:off x="4124960" y="62021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156028</xdr:rowOff>
    </xdr:from>
    <xdr:to>
      <xdr:col>20</xdr:col>
      <xdr:colOff>38100</xdr:colOff>
      <xdr:row>37</xdr:row>
      <xdr:rowOff>86178</xdr:rowOff>
    </xdr:to>
    <xdr:sp macro="" textlink="">
      <xdr:nvSpPr>
        <xdr:cNvPr id="76" name="楕円 75">
          <a:extLst>
            <a:ext uri="{FF2B5EF4-FFF2-40B4-BE49-F238E27FC236}">
              <a16:creationId xmlns:a16="http://schemas.microsoft.com/office/drawing/2014/main" id="{1EDCBFA9-322C-4BD1-A4AC-9F1D7BC007D3}"/>
            </a:ext>
          </a:extLst>
        </xdr:cNvPr>
        <xdr:cNvSpPr/>
      </xdr:nvSpPr>
      <xdr:spPr>
        <a:xfrm>
          <a:off x="3312160" y="619106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35378</xdr:rowOff>
    </xdr:from>
    <xdr:to>
      <xdr:col>24</xdr:col>
      <xdr:colOff>63500</xdr:colOff>
      <xdr:row>37</xdr:row>
      <xdr:rowOff>68036</xdr:rowOff>
    </xdr:to>
    <xdr:cxnSp macro="">
      <xdr:nvCxnSpPr>
        <xdr:cNvPr id="77" name="直線コネクタ 76">
          <a:extLst>
            <a:ext uri="{FF2B5EF4-FFF2-40B4-BE49-F238E27FC236}">
              <a16:creationId xmlns:a16="http://schemas.microsoft.com/office/drawing/2014/main" id="{410886A3-2296-4D9A-A7E6-34544C4A2BA3}"/>
            </a:ext>
          </a:extLst>
        </xdr:cNvPr>
        <xdr:cNvCxnSpPr/>
      </xdr:nvCxnSpPr>
      <xdr:spPr>
        <a:xfrm>
          <a:off x="3355340" y="6238058"/>
          <a:ext cx="73152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123372</xdr:rowOff>
    </xdr:from>
    <xdr:to>
      <xdr:col>15</xdr:col>
      <xdr:colOff>101600</xdr:colOff>
      <xdr:row>37</xdr:row>
      <xdr:rowOff>53522</xdr:rowOff>
    </xdr:to>
    <xdr:sp macro="" textlink="">
      <xdr:nvSpPr>
        <xdr:cNvPr id="78" name="楕円 77">
          <a:extLst>
            <a:ext uri="{FF2B5EF4-FFF2-40B4-BE49-F238E27FC236}">
              <a16:creationId xmlns:a16="http://schemas.microsoft.com/office/drawing/2014/main" id="{F23ACDE6-09ED-4F3C-B4AA-D22647C9D905}"/>
            </a:ext>
          </a:extLst>
        </xdr:cNvPr>
        <xdr:cNvSpPr/>
      </xdr:nvSpPr>
      <xdr:spPr>
        <a:xfrm>
          <a:off x="2514600" y="615841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2722</xdr:rowOff>
    </xdr:from>
    <xdr:to>
      <xdr:col>19</xdr:col>
      <xdr:colOff>177800</xdr:colOff>
      <xdr:row>37</xdr:row>
      <xdr:rowOff>35378</xdr:rowOff>
    </xdr:to>
    <xdr:cxnSp macro="">
      <xdr:nvCxnSpPr>
        <xdr:cNvPr id="79" name="直線コネクタ 78">
          <a:extLst>
            <a:ext uri="{FF2B5EF4-FFF2-40B4-BE49-F238E27FC236}">
              <a16:creationId xmlns:a16="http://schemas.microsoft.com/office/drawing/2014/main" id="{0E10C288-4B22-4725-9653-C934A796A1FA}"/>
            </a:ext>
          </a:extLst>
        </xdr:cNvPr>
        <xdr:cNvCxnSpPr/>
      </xdr:nvCxnSpPr>
      <xdr:spPr>
        <a:xfrm>
          <a:off x="2565400" y="6205402"/>
          <a:ext cx="78994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90714</xdr:rowOff>
    </xdr:from>
    <xdr:to>
      <xdr:col>10</xdr:col>
      <xdr:colOff>165100</xdr:colOff>
      <xdr:row>37</xdr:row>
      <xdr:rowOff>20864</xdr:rowOff>
    </xdr:to>
    <xdr:sp macro="" textlink="">
      <xdr:nvSpPr>
        <xdr:cNvPr id="80" name="楕円 79">
          <a:extLst>
            <a:ext uri="{FF2B5EF4-FFF2-40B4-BE49-F238E27FC236}">
              <a16:creationId xmlns:a16="http://schemas.microsoft.com/office/drawing/2014/main" id="{523B0F07-FB43-4A34-9735-5856AD2BEDBF}"/>
            </a:ext>
          </a:extLst>
        </xdr:cNvPr>
        <xdr:cNvSpPr/>
      </xdr:nvSpPr>
      <xdr:spPr>
        <a:xfrm>
          <a:off x="1739900" y="612575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141514</xdr:rowOff>
    </xdr:from>
    <xdr:to>
      <xdr:col>15</xdr:col>
      <xdr:colOff>50800</xdr:colOff>
      <xdr:row>37</xdr:row>
      <xdr:rowOff>2722</xdr:rowOff>
    </xdr:to>
    <xdr:cxnSp macro="">
      <xdr:nvCxnSpPr>
        <xdr:cNvPr id="81" name="直線コネクタ 80">
          <a:extLst>
            <a:ext uri="{FF2B5EF4-FFF2-40B4-BE49-F238E27FC236}">
              <a16:creationId xmlns:a16="http://schemas.microsoft.com/office/drawing/2014/main" id="{5AAB2213-6874-476B-AB99-8121FB209F21}"/>
            </a:ext>
          </a:extLst>
        </xdr:cNvPr>
        <xdr:cNvCxnSpPr/>
      </xdr:nvCxnSpPr>
      <xdr:spPr>
        <a:xfrm>
          <a:off x="1790700" y="6176554"/>
          <a:ext cx="774700" cy="28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58057</xdr:rowOff>
    </xdr:from>
    <xdr:to>
      <xdr:col>6</xdr:col>
      <xdr:colOff>38100</xdr:colOff>
      <xdr:row>36</xdr:row>
      <xdr:rowOff>159657</xdr:rowOff>
    </xdr:to>
    <xdr:sp macro="" textlink="">
      <xdr:nvSpPr>
        <xdr:cNvPr id="82" name="楕円 81">
          <a:extLst>
            <a:ext uri="{FF2B5EF4-FFF2-40B4-BE49-F238E27FC236}">
              <a16:creationId xmlns:a16="http://schemas.microsoft.com/office/drawing/2014/main" id="{487923CA-16FB-4554-A1A8-D2A3233926E3}"/>
            </a:ext>
          </a:extLst>
        </xdr:cNvPr>
        <xdr:cNvSpPr/>
      </xdr:nvSpPr>
      <xdr:spPr>
        <a:xfrm>
          <a:off x="965200" y="6093097"/>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108857</xdr:rowOff>
    </xdr:from>
    <xdr:to>
      <xdr:col>10</xdr:col>
      <xdr:colOff>114300</xdr:colOff>
      <xdr:row>36</xdr:row>
      <xdr:rowOff>141514</xdr:rowOff>
    </xdr:to>
    <xdr:cxnSp macro="">
      <xdr:nvCxnSpPr>
        <xdr:cNvPr id="83" name="直線コネクタ 82">
          <a:extLst>
            <a:ext uri="{FF2B5EF4-FFF2-40B4-BE49-F238E27FC236}">
              <a16:creationId xmlns:a16="http://schemas.microsoft.com/office/drawing/2014/main" id="{D0E9923E-B8F4-4819-8E02-C485515D25CD}"/>
            </a:ext>
          </a:extLst>
        </xdr:cNvPr>
        <xdr:cNvCxnSpPr/>
      </xdr:nvCxnSpPr>
      <xdr:spPr>
        <a:xfrm>
          <a:off x="1008380" y="6143897"/>
          <a:ext cx="78232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101799</xdr:rowOff>
    </xdr:from>
    <xdr:ext cx="405111" cy="259045"/>
    <xdr:sp macro="" textlink="">
      <xdr:nvSpPr>
        <xdr:cNvPr id="84" name="n_1aveValue【図書館】&#10;有形固定資産減価償却率">
          <a:extLst>
            <a:ext uri="{FF2B5EF4-FFF2-40B4-BE49-F238E27FC236}">
              <a16:creationId xmlns:a16="http://schemas.microsoft.com/office/drawing/2014/main" id="{96B7C01B-1428-4043-A8A0-D22A5A4D74D4}"/>
            </a:ext>
          </a:extLst>
        </xdr:cNvPr>
        <xdr:cNvSpPr txBox="1"/>
      </xdr:nvSpPr>
      <xdr:spPr>
        <a:xfrm>
          <a:off x="3170564" y="63044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100166</xdr:rowOff>
    </xdr:from>
    <xdr:ext cx="405111" cy="259045"/>
    <xdr:sp macro="" textlink="">
      <xdr:nvSpPr>
        <xdr:cNvPr id="85" name="n_2aveValue【図書館】&#10;有形固定資産減価償却率">
          <a:extLst>
            <a:ext uri="{FF2B5EF4-FFF2-40B4-BE49-F238E27FC236}">
              <a16:creationId xmlns:a16="http://schemas.microsoft.com/office/drawing/2014/main" id="{A8FDAC0D-A40C-4ABD-82DF-1B4C5D3A5F71}"/>
            </a:ext>
          </a:extLst>
        </xdr:cNvPr>
        <xdr:cNvSpPr txBox="1"/>
      </xdr:nvSpPr>
      <xdr:spPr>
        <a:xfrm>
          <a:off x="2385704" y="63028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129557</xdr:rowOff>
    </xdr:from>
    <xdr:ext cx="405111" cy="259045"/>
    <xdr:sp macro="" textlink="">
      <xdr:nvSpPr>
        <xdr:cNvPr id="86" name="n_3aveValue【図書館】&#10;有形固定資産減価償却率">
          <a:extLst>
            <a:ext uri="{FF2B5EF4-FFF2-40B4-BE49-F238E27FC236}">
              <a16:creationId xmlns:a16="http://schemas.microsoft.com/office/drawing/2014/main" id="{453AEA73-5BAF-4C51-9461-B85B2BFA898C}"/>
            </a:ext>
          </a:extLst>
        </xdr:cNvPr>
        <xdr:cNvSpPr txBox="1"/>
      </xdr:nvSpPr>
      <xdr:spPr>
        <a:xfrm>
          <a:off x="1611004" y="6332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95267</xdr:rowOff>
    </xdr:from>
    <xdr:ext cx="405111" cy="259045"/>
    <xdr:sp macro="" textlink="">
      <xdr:nvSpPr>
        <xdr:cNvPr id="87" name="n_4aveValue【図書館】&#10;有形固定資産減価償却率">
          <a:extLst>
            <a:ext uri="{FF2B5EF4-FFF2-40B4-BE49-F238E27FC236}">
              <a16:creationId xmlns:a16="http://schemas.microsoft.com/office/drawing/2014/main" id="{EB88BA0C-457D-4288-9493-EC18B6214DDE}"/>
            </a:ext>
          </a:extLst>
        </xdr:cNvPr>
        <xdr:cNvSpPr txBox="1"/>
      </xdr:nvSpPr>
      <xdr:spPr>
        <a:xfrm>
          <a:off x="836304" y="6297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102705</xdr:rowOff>
    </xdr:from>
    <xdr:ext cx="405111" cy="259045"/>
    <xdr:sp macro="" textlink="">
      <xdr:nvSpPr>
        <xdr:cNvPr id="88" name="n_1mainValue【図書館】&#10;有形固定資産減価償却率">
          <a:extLst>
            <a:ext uri="{FF2B5EF4-FFF2-40B4-BE49-F238E27FC236}">
              <a16:creationId xmlns:a16="http://schemas.microsoft.com/office/drawing/2014/main" id="{C369ACD6-3675-40FE-B398-D7BAB4FD2E66}"/>
            </a:ext>
          </a:extLst>
        </xdr:cNvPr>
        <xdr:cNvSpPr txBox="1"/>
      </xdr:nvSpPr>
      <xdr:spPr>
        <a:xfrm>
          <a:off x="3170564" y="59701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70049</xdr:rowOff>
    </xdr:from>
    <xdr:ext cx="405111" cy="259045"/>
    <xdr:sp macro="" textlink="">
      <xdr:nvSpPr>
        <xdr:cNvPr id="89" name="n_2mainValue【図書館】&#10;有形固定資産減価償却率">
          <a:extLst>
            <a:ext uri="{FF2B5EF4-FFF2-40B4-BE49-F238E27FC236}">
              <a16:creationId xmlns:a16="http://schemas.microsoft.com/office/drawing/2014/main" id="{1E3E38FD-7CBF-4A48-9BB9-33D301F89C9C}"/>
            </a:ext>
          </a:extLst>
        </xdr:cNvPr>
        <xdr:cNvSpPr txBox="1"/>
      </xdr:nvSpPr>
      <xdr:spPr>
        <a:xfrm>
          <a:off x="2385704" y="59374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37391</xdr:rowOff>
    </xdr:from>
    <xdr:ext cx="405111" cy="259045"/>
    <xdr:sp macro="" textlink="">
      <xdr:nvSpPr>
        <xdr:cNvPr id="90" name="n_3mainValue【図書館】&#10;有形固定資産減価償却率">
          <a:extLst>
            <a:ext uri="{FF2B5EF4-FFF2-40B4-BE49-F238E27FC236}">
              <a16:creationId xmlns:a16="http://schemas.microsoft.com/office/drawing/2014/main" id="{6241A783-56BC-4E6E-B596-2FE18AB66B71}"/>
            </a:ext>
          </a:extLst>
        </xdr:cNvPr>
        <xdr:cNvSpPr txBox="1"/>
      </xdr:nvSpPr>
      <xdr:spPr>
        <a:xfrm>
          <a:off x="1611004" y="59047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4734</xdr:rowOff>
    </xdr:from>
    <xdr:ext cx="405111" cy="259045"/>
    <xdr:sp macro="" textlink="">
      <xdr:nvSpPr>
        <xdr:cNvPr id="91" name="n_4mainValue【図書館】&#10;有形固定資産減価償却率">
          <a:extLst>
            <a:ext uri="{FF2B5EF4-FFF2-40B4-BE49-F238E27FC236}">
              <a16:creationId xmlns:a16="http://schemas.microsoft.com/office/drawing/2014/main" id="{08248F1A-6D61-4531-BB11-6091A8B7FE1B}"/>
            </a:ext>
          </a:extLst>
        </xdr:cNvPr>
        <xdr:cNvSpPr txBox="1"/>
      </xdr:nvSpPr>
      <xdr:spPr>
        <a:xfrm>
          <a:off x="836304" y="58721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59DF7E80-8850-4284-BE0C-4B606E537622}"/>
            </a:ext>
          </a:extLst>
        </xdr:cNvPr>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AA99D149-871D-4597-A2A6-E7ECDFB873D9}"/>
            </a:ext>
          </a:extLst>
        </xdr:cNvPr>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61143F53-31C0-4DBE-87A6-BA4DF94E20A4}"/>
            </a:ext>
          </a:extLst>
        </xdr:cNvPr>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876E9B78-AE3F-48BC-B72B-677443CE6ECE}"/>
            </a:ext>
          </a:extLst>
        </xdr:cNvPr>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1067E7A4-2E55-443C-8426-BDF2BC72F213}"/>
            </a:ext>
          </a:extLst>
        </xdr:cNvPr>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31FC5DEF-5DAC-428B-8642-59E6CB896124}"/>
            </a:ext>
          </a:extLst>
        </xdr:cNvPr>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BE5171BE-77A9-4AD7-8707-D6A74EE02CDF}"/>
            </a:ext>
          </a:extLst>
        </xdr:cNvPr>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3087E4CE-DA25-44F4-9DA4-F52868865049}"/>
            </a:ext>
          </a:extLst>
        </xdr:cNvPr>
        <xdr:cNvSpPr/>
      </xdr:nvSpPr>
      <xdr:spPr>
        <a:xfrm>
          <a:off x="582676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id="{D30FBE2B-4024-4558-B460-50F216FFCA65}"/>
            </a:ext>
          </a:extLst>
        </xdr:cNvPr>
        <xdr:cNvSpPr txBox="1"/>
      </xdr:nvSpPr>
      <xdr:spPr>
        <a:xfrm>
          <a:off x="578866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39E1DC65-9F41-4B06-9F0D-CA5D723CBA05}"/>
            </a:ext>
          </a:extLst>
        </xdr:cNvPr>
        <xdr:cNvCxnSpPr/>
      </xdr:nvCxnSpPr>
      <xdr:spPr>
        <a:xfrm>
          <a:off x="5826760" y="74523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a:extLst>
            <a:ext uri="{FF2B5EF4-FFF2-40B4-BE49-F238E27FC236}">
              <a16:creationId xmlns:a16="http://schemas.microsoft.com/office/drawing/2014/main" id="{D5DC15CE-5C08-4C7D-8120-25230D83767A}"/>
            </a:ext>
          </a:extLst>
        </xdr:cNvPr>
        <xdr:cNvCxnSpPr/>
      </xdr:nvCxnSpPr>
      <xdr:spPr>
        <a:xfrm>
          <a:off x="5826760" y="70789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a:extLst>
            <a:ext uri="{FF2B5EF4-FFF2-40B4-BE49-F238E27FC236}">
              <a16:creationId xmlns:a16="http://schemas.microsoft.com/office/drawing/2014/main" id="{5A6C35E4-CAF7-4B6C-AAF2-D0F8EFC6B262}"/>
            </a:ext>
          </a:extLst>
        </xdr:cNvPr>
        <xdr:cNvSpPr txBox="1"/>
      </xdr:nvSpPr>
      <xdr:spPr>
        <a:xfrm>
          <a:off x="540530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a:extLst>
            <a:ext uri="{FF2B5EF4-FFF2-40B4-BE49-F238E27FC236}">
              <a16:creationId xmlns:a16="http://schemas.microsoft.com/office/drawing/2014/main" id="{595610BA-3769-425F-B6B3-84D02DA1921F}"/>
            </a:ext>
          </a:extLst>
        </xdr:cNvPr>
        <xdr:cNvCxnSpPr/>
      </xdr:nvCxnSpPr>
      <xdr:spPr>
        <a:xfrm>
          <a:off x="5826760" y="67056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5" name="テキスト ボックス 104">
          <a:extLst>
            <a:ext uri="{FF2B5EF4-FFF2-40B4-BE49-F238E27FC236}">
              <a16:creationId xmlns:a16="http://schemas.microsoft.com/office/drawing/2014/main" id="{A055BA9D-C495-4F6D-810B-13AE8271BD5D}"/>
            </a:ext>
          </a:extLst>
        </xdr:cNvPr>
        <xdr:cNvSpPr txBox="1"/>
      </xdr:nvSpPr>
      <xdr:spPr>
        <a:xfrm>
          <a:off x="5405301" y="65671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a:extLst>
            <a:ext uri="{FF2B5EF4-FFF2-40B4-BE49-F238E27FC236}">
              <a16:creationId xmlns:a16="http://schemas.microsoft.com/office/drawing/2014/main" id="{37A5B8D4-EC16-4D37-9934-EFCAABBD1D5B}"/>
            </a:ext>
          </a:extLst>
        </xdr:cNvPr>
        <xdr:cNvCxnSpPr/>
      </xdr:nvCxnSpPr>
      <xdr:spPr>
        <a:xfrm>
          <a:off x="5826760" y="63360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7" name="テキスト ボックス 106">
          <a:extLst>
            <a:ext uri="{FF2B5EF4-FFF2-40B4-BE49-F238E27FC236}">
              <a16:creationId xmlns:a16="http://schemas.microsoft.com/office/drawing/2014/main" id="{47AC0F59-A330-4C88-8056-C0362DE0E691}"/>
            </a:ext>
          </a:extLst>
        </xdr:cNvPr>
        <xdr:cNvSpPr txBox="1"/>
      </xdr:nvSpPr>
      <xdr:spPr>
        <a:xfrm>
          <a:off x="5405301" y="61976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a:extLst>
            <a:ext uri="{FF2B5EF4-FFF2-40B4-BE49-F238E27FC236}">
              <a16:creationId xmlns:a16="http://schemas.microsoft.com/office/drawing/2014/main" id="{D6043211-FC5F-4A10-8397-E9468CD9454E}"/>
            </a:ext>
          </a:extLst>
        </xdr:cNvPr>
        <xdr:cNvCxnSpPr/>
      </xdr:nvCxnSpPr>
      <xdr:spPr>
        <a:xfrm>
          <a:off x="5826760" y="59626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9" name="テキスト ボックス 108">
          <a:extLst>
            <a:ext uri="{FF2B5EF4-FFF2-40B4-BE49-F238E27FC236}">
              <a16:creationId xmlns:a16="http://schemas.microsoft.com/office/drawing/2014/main" id="{9EBCFDEE-2148-4340-B898-754EB9384B4D}"/>
            </a:ext>
          </a:extLst>
        </xdr:cNvPr>
        <xdr:cNvSpPr txBox="1"/>
      </xdr:nvSpPr>
      <xdr:spPr>
        <a:xfrm>
          <a:off x="5405301" y="58242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a:extLst>
            <a:ext uri="{FF2B5EF4-FFF2-40B4-BE49-F238E27FC236}">
              <a16:creationId xmlns:a16="http://schemas.microsoft.com/office/drawing/2014/main" id="{2CA37065-0256-4AF8-9196-32FE4A71372F}"/>
            </a:ext>
          </a:extLst>
        </xdr:cNvPr>
        <xdr:cNvCxnSpPr/>
      </xdr:nvCxnSpPr>
      <xdr:spPr>
        <a:xfrm>
          <a:off x="5826760" y="55892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1" name="テキスト ボックス 110">
          <a:extLst>
            <a:ext uri="{FF2B5EF4-FFF2-40B4-BE49-F238E27FC236}">
              <a16:creationId xmlns:a16="http://schemas.microsoft.com/office/drawing/2014/main" id="{6D06912F-586A-4E1C-8135-F80BA794F31F}"/>
            </a:ext>
          </a:extLst>
        </xdr:cNvPr>
        <xdr:cNvSpPr txBox="1"/>
      </xdr:nvSpPr>
      <xdr:spPr>
        <a:xfrm>
          <a:off x="5405301" y="54508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a:extLst>
            <a:ext uri="{FF2B5EF4-FFF2-40B4-BE49-F238E27FC236}">
              <a16:creationId xmlns:a16="http://schemas.microsoft.com/office/drawing/2014/main" id="{E3ABED71-4396-41B5-B42B-3CD2C4D33CC8}"/>
            </a:ext>
          </a:extLst>
        </xdr:cNvPr>
        <xdr:cNvCxnSpPr/>
      </xdr:nvCxnSpPr>
      <xdr:spPr>
        <a:xfrm>
          <a:off x="5826760" y="52158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3" name="テキスト ボックス 112">
          <a:extLst>
            <a:ext uri="{FF2B5EF4-FFF2-40B4-BE49-F238E27FC236}">
              <a16:creationId xmlns:a16="http://schemas.microsoft.com/office/drawing/2014/main" id="{AB5B5AA8-3AA2-467A-BC32-D83B19D33A76}"/>
            </a:ext>
          </a:extLst>
        </xdr:cNvPr>
        <xdr:cNvSpPr txBox="1"/>
      </xdr:nvSpPr>
      <xdr:spPr>
        <a:xfrm>
          <a:off x="540530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a:extLst>
            <a:ext uri="{FF2B5EF4-FFF2-40B4-BE49-F238E27FC236}">
              <a16:creationId xmlns:a16="http://schemas.microsoft.com/office/drawing/2014/main" id="{BCD8D7A0-3C3B-4BA5-9BA3-AE61904341D9}"/>
            </a:ext>
          </a:extLst>
        </xdr:cNvPr>
        <xdr:cNvSpPr/>
      </xdr:nvSpPr>
      <xdr:spPr>
        <a:xfrm>
          <a:off x="582676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118110</xdr:rowOff>
    </xdr:from>
    <xdr:to>
      <xdr:col>54</xdr:col>
      <xdr:colOff>189865</xdr:colOff>
      <xdr:row>41</xdr:row>
      <xdr:rowOff>167640</xdr:rowOff>
    </xdr:to>
    <xdr:cxnSp macro="">
      <xdr:nvCxnSpPr>
        <xdr:cNvPr id="115" name="直線コネクタ 114">
          <a:extLst>
            <a:ext uri="{FF2B5EF4-FFF2-40B4-BE49-F238E27FC236}">
              <a16:creationId xmlns:a16="http://schemas.microsoft.com/office/drawing/2014/main" id="{63C61528-3C3C-4FCB-85B8-C17FD98CD170}"/>
            </a:ext>
          </a:extLst>
        </xdr:cNvPr>
        <xdr:cNvCxnSpPr/>
      </xdr:nvCxnSpPr>
      <xdr:spPr>
        <a:xfrm flipV="1">
          <a:off x="9219565" y="5482590"/>
          <a:ext cx="0" cy="1558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17</xdr:rowOff>
    </xdr:from>
    <xdr:ext cx="469744" cy="259045"/>
    <xdr:sp macro="" textlink="">
      <xdr:nvSpPr>
        <xdr:cNvPr id="116" name="【図書館】&#10;一人当たり面積最小値テキスト">
          <a:extLst>
            <a:ext uri="{FF2B5EF4-FFF2-40B4-BE49-F238E27FC236}">
              <a16:creationId xmlns:a16="http://schemas.microsoft.com/office/drawing/2014/main" id="{00960663-9348-4011-AF62-BA9D549726DA}"/>
            </a:ext>
          </a:extLst>
        </xdr:cNvPr>
        <xdr:cNvSpPr txBox="1"/>
      </xdr:nvSpPr>
      <xdr:spPr>
        <a:xfrm>
          <a:off x="9258300" y="7040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167640</xdr:rowOff>
    </xdr:from>
    <xdr:to>
      <xdr:col>55</xdr:col>
      <xdr:colOff>88900</xdr:colOff>
      <xdr:row>41</xdr:row>
      <xdr:rowOff>167640</xdr:rowOff>
    </xdr:to>
    <xdr:cxnSp macro="">
      <xdr:nvCxnSpPr>
        <xdr:cNvPr id="117" name="直線コネクタ 116">
          <a:extLst>
            <a:ext uri="{FF2B5EF4-FFF2-40B4-BE49-F238E27FC236}">
              <a16:creationId xmlns:a16="http://schemas.microsoft.com/office/drawing/2014/main" id="{60E4219A-C118-4CAD-8402-991D150F5C54}"/>
            </a:ext>
          </a:extLst>
        </xdr:cNvPr>
        <xdr:cNvCxnSpPr/>
      </xdr:nvCxnSpPr>
      <xdr:spPr>
        <a:xfrm>
          <a:off x="9154160" y="704088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64787</xdr:rowOff>
    </xdr:from>
    <xdr:ext cx="469744" cy="259045"/>
    <xdr:sp macro="" textlink="">
      <xdr:nvSpPr>
        <xdr:cNvPr id="118" name="【図書館】&#10;一人当たり面積最大値テキスト">
          <a:extLst>
            <a:ext uri="{FF2B5EF4-FFF2-40B4-BE49-F238E27FC236}">
              <a16:creationId xmlns:a16="http://schemas.microsoft.com/office/drawing/2014/main" id="{DF5BD523-CD12-4D59-93B0-C02AF54963E1}"/>
            </a:ext>
          </a:extLst>
        </xdr:cNvPr>
        <xdr:cNvSpPr txBox="1"/>
      </xdr:nvSpPr>
      <xdr:spPr>
        <a:xfrm>
          <a:off x="9258300" y="5261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118110</xdr:rowOff>
    </xdr:from>
    <xdr:to>
      <xdr:col>55</xdr:col>
      <xdr:colOff>88900</xdr:colOff>
      <xdr:row>32</xdr:row>
      <xdr:rowOff>118110</xdr:rowOff>
    </xdr:to>
    <xdr:cxnSp macro="">
      <xdr:nvCxnSpPr>
        <xdr:cNvPr id="119" name="直線コネクタ 118">
          <a:extLst>
            <a:ext uri="{FF2B5EF4-FFF2-40B4-BE49-F238E27FC236}">
              <a16:creationId xmlns:a16="http://schemas.microsoft.com/office/drawing/2014/main" id="{2CD3A37F-6B4E-47DC-864C-4EC4941395A7}"/>
            </a:ext>
          </a:extLst>
        </xdr:cNvPr>
        <xdr:cNvCxnSpPr/>
      </xdr:nvCxnSpPr>
      <xdr:spPr>
        <a:xfrm>
          <a:off x="9154160" y="54825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91457</xdr:rowOff>
    </xdr:from>
    <xdr:ext cx="469744" cy="259045"/>
    <xdr:sp macro="" textlink="">
      <xdr:nvSpPr>
        <xdr:cNvPr id="120" name="【図書館】&#10;一人当たり面積平均値テキスト">
          <a:extLst>
            <a:ext uri="{FF2B5EF4-FFF2-40B4-BE49-F238E27FC236}">
              <a16:creationId xmlns:a16="http://schemas.microsoft.com/office/drawing/2014/main" id="{4D96E0D5-7C17-4507-99A9-30840D7AF36A}"/>
            </a:ext>
          </a:extLst>
        </xdr:cNvPr>
        <xdr:cNvSpPr txBox="1"/>
      </xdr:nvSpPr>
      <xdr:spPr>
        <a:xfrm>
          <a:off x="9258300" y="66294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113030</xdr:rowOff>
    </xdr:from>
    <xdr:to>
      <xdr:col>55</xdr:col>
      <xdr:colOff>50800</xdr:colOff>
      <xdr:row>40</xdr:row>
      <xdr:rowOff>43180</xdr:rowOff>
    </xdr:to>
    <xdr:sp macro="" textlink="">
      <xdr:nvSpPr>
        <xdr:cNvPr id="121" name="フローチャート: 判断 120">
          <a:extLst>
            <a:ext uri="{FF2B5EF4-FFF2-40B4-BE49-F238E27FC236}">
              <a16:creationId xmlns:a16="http://schemas.microsoft.com/office/drawing/2014/main" id="{3F8D5BC3-9CB7-425D-938D-48534C946876}"/>
            </a:ext>
          </a:extLst>
        </xdr:cNvPr>
        <xdr:cNvSpPr/>
      </xdr:nvSpPr>
      <xdr:spPr>
        <a:xfrm>
          <a:off x="9192260" y="665099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124460</xdr:rowOff>
    </xdr:from>
    <xdr:to>
      <xdr:col>50</xdr:col>
      <xdr:colOff>165100</xdr:colOff>
      <xdr:row>40</xdr:row>
      <xdr:rowOff>54610</xdr:rowOff>
    </xdr:to>
    <xdr:sp macro="" textlink="">
      <xdr:nvSpPr>
        <xdr:cNvPr id="122" name="フローチャート: 判断 121">
          <a:extLst>
            <a:ext uri="{FF2B5EF4-FFF2-40B4-BE49-F238E27FC236}">
              <a16:creationId xmlns:a16="http://schemas.microsoft.com/office/drawing/2014/main" id="{2B01C15F-59C8-411B-9F08-9F830E331C09}"/>
            </a:ext>
          </a:extLst>
        </xdr:cNvPr>
        <xdr:cNvSpPr/>
      </xdr:nvSpPr>
      <xdr:spPr>
        <a:xfrm>
          <a:off x="8445500" y="66624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154940</xdr:rowOff>
    </xdr:from>
    <xdr:to>
      <xdr:col>46</xdr:col>
      <xdr:colOff>38100</xdr:colOff>
      <xdr:row>40</xdr:row>
      <xdr:rowOff>85090</xdr:rowOff>
    </xdr:to>
    <xdr:sp macro="" textlink="">
      <xdr:nvSpPr>
        <xdr:cNvPr id="123" name="フローチャート: 判断 122">
          <a:extLst>
            <a:ext uri="{FF2B5EF4-FFF2-40B4-BE49-F238E27FC236}">
              <a16:creationId xmlns:a16="http://schemas.microsoft.com/office/drawing/2014/main" id="{54234A92-21CD-4BAC-A04F-FDE47CC9F8B0}"/>
            </a:ext>
          </a:extLst>
        </xdr:cNvPr>
        <xdr:cNvSpPr/>
      </xdr:nvSpPr>
      <xdr:spPr>
        <a:xfrm>
          <a:off x="7670800" y="669290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139700</xdr:rowOff>
    </xdr:from>
    <xdr:to>
      <xdr:col>41</xdr:col>
      <xdr:colOff>101600</xdr:colOff>
      <xdr:row>40</xdr:row>
      <xdr:rowOff>69850</xdr:rowOff>
    </xdr:to>
    <xdr:sp macro="" textlink="">
      <xdr:nvSpPr>
        <xdr:cNvPr id="124" name="フローチャート: 判断 123">
          <a:extLst>
            <a:ext uri="{FF2B5EF4-FFF2-40B4-BE49-F238E27FC236}">
              <a16:creationId xmlns:a16="http://schemas.microsoft.com/office/drawing/2014/main" id="{0418E1CF-7935-4A94-9885-26653B92B749}"/>
            </a:ext>
          </a:extLst>
        </xdr:cNvPr>
        <xdr:cNvSpPr/>
      </xdr:nvSpPr>
      <xdr:spPr>
        <a:xfrm>
          <a:off x="6873240" y="66776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139700</xdr:rowOff>
    </xdr:from>
    <xdr:to>
      <xdr:col>36</xdr:col>
      <xdr:colOff>165100</xdr:colOff>
      <xdr:row>40</xdr:row>
      <xdr:rowOff>69850</xdr:rowOff>
    </xdr:to>
    <xdr:sp macro="" textlink="">
      <xdr:nvSpPr>
        <xdr:cNvPr id="125" name="フローチャート: 判断 124">
          <a:extLst>
            <a:ext uri="{FF2B5EF4-FFF2-40B4-BE49-F238E27FC236}">
              <a16:creationId xmlns:a16="http://schemas.microsoft.com/office/drawing/2014/main" id="{25A7107B-1C24-4EDD-B440-74999A43FFE5}"/>
            </a:ext>
          </a:extLst>
        </xdr:cNvPr>
        <xdr:cNvSpPr/>
      </xdr:nvSpPr>
      <xdr:spPr>
        <a:xfrm>
          <a:off x="6098540" y="66776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15E9137F-07A8-4B72-8230-EB8254242ABC}"/>
            </a:ext>
          </a:extLst>
        </xdr:cNvPr>
        <xdr:cNvSpPr txBox="1"/>
      </xdr:nvSpPr>
      <xdr:spPr>
        <a:xfrm>
          <a:off x="90525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66494173-A4EF-4FA6-85F5-211D26983361}"/>
            </a:ext>
          </a:extLst>
        </xdr:cNvPr>
        <xdr:cNvSpPr txBox="1"/>
      </xdr:nvSpPr>
      <xdr:spPr>
        <a:xfrm>
          <a:off x="83286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3ECB0E74-D8EA-4B18-9E75-D1F1D1C64113}"/>
            </a:ext>
          </a:extLst>
        </xdr:cNvPr>
        <xdr:cNvSpPr txBox="1"/>
      </xdr:nvSpPr>
      <xdr:spPr>
        <a:xfrm>
          <a:off x="75463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531B6232-D3DF-4DAC-B657-9FDA78EC5DD6}"/>
            </a:ext>
          </a:extLst>
        </xdr:cNvPr>
        <xdr:cNvSpPr txBox="1"/>
      </xdr:nvSpPr>
      <xdr:spPr>
        <a:xfrm>
          <a:off x="67564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D04A9572-8A50-4BF4-8620-4C1F98EC4300}"/>
            </a:ext>
          </a:extLst>
        </xdr:cNvPr>
        <xdr:cNvSpPr txBox="1"/>
      </xdr:nvSpPr>
      <xdr:spPr>
        <a:xfrm>
          <a:off x="5981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6350</xdr:rowOff>
    </xdr:from>
    <xdr:to>
      <xdr:col>55</xdr:col>
      <xdr:colOff>50800</xdr:colOff>
      <xdr:row>39</xdr:row>
      <xdr:rowOff>107950</xdr:rowOff>
    </xdr:to>
    <xdr:sp macro="" textlink="">
      <xdr:nvSpPr>
        <xdr:cNvPr id="131" name="楕円 130">
          <a:extLst>
            <a:ext uri="{FF2B5EF4-FFF2-40B4-BE49-F238E27FC236}">
              <a16:creationId xmlns:a16="http://schemas.microsoft.com/office/drawing/2014/main" id="{72C32385-3BCE-432F-AF0A-81352D5EB5C8}"/>
            </a:ext>
          </a:extLst>
        </xdr:cNvPr>
        <xdr:cNvSpPr/>
      </xdr:nvSpPr>
      <xdr:spPr>
        <a:xfrm>
          <a:off x="9192260" y="654431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29227</xdr:rowOff>
    </xdr:from>
    <xdr:ext cx="469744" cy="259045"/>
    <xdr:sp macro="" textlink="">
      <xdr:nvSpPr>
        <xdr:cNvPr id="132" name="【図書館】&#10;一人当たり面積該当値テキスト">
          <a:extLst>
            <a:ext uri="{FF2B5EF4-FFF2-40B4-BE49-F238E27FC236}">
              <a16:creationId xmlns:a16="http://schemas.microsoft.com/office/drawing/2014/main" id="{1528DB87-3D02-4452-BAF5-8889C26E815A}"/>
            </a:ext>
          </a:extLst>
        </xdr:cNvPr>
        <xdr:cNvSpPr txBox="1"/>
      </xdr:nvSpPr>
      <xdr:spPr>
        <a:xfrm>
          <a:off x="9258300" y="6399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6350</xdr:rowOff>
    </xdr:from>
    <xdr:to>
      <xdr:col>50</xdr:col>
      <xdr:colOff>165100</xdr:colOff>
      <xdr:row>39</xdr:row>
      <xdr:rowOff>107950</xdr:rowOff>
    </xdr:to>
    <xdr:sp macro="" textlink="">
      <xdr:nvSpPr>
        <xdr:cNvPr id="133" name="楕円 132">
          <a:extLst>
            <a:ext uri="{FF2B5EF4-FFF2-40B4-BE49-F238E27FC236}">
              <a16:creationId xmlns:a16="http://schemas.microsoft.com/office/drawing/2014/main" id="{E3EC0EBA-A48D-4952-8E0B-B56B8B96E60C}"/>
            </a:ext>
          </a:extLst>
        </xdr:cNvPr>
        <xdr:cNvSpPr/>
      </xdr:nvSpPr>
      <xdr:spPr>
        <a:xfrm>
          <a:off x="8445500" y="6544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57150</xdr:rowOff>
    </xdr:from>
    <xdr:to>
      <xdr:col>55</xdr:col>
      <xdr:colOff>0</xdr:colOff>
      <xdr:row>39</xdr:row>
      <xdr:rowOff>57150</xdr:rowOff>
    </xdr:to>
    <xdr:cxnSp macro="">
      <xdr:nvCxnSpPr>
        <xdr:cNvPr id="134" name="直線コネクタ 133">
          <a:extLst>
            <a:ext uri="{FF2B5EF4-FFF2-40B4-BE49-F238E27FC236}">
              <a16:creationId xmlns:a16="http://schemas.microsoft.com/office/drawing/2014/main" id="{22A33F9C-55E9-4E08-AD45-302F04DE6AC9}"/>
            </a:ext>
          </a:extLst>
        </xdr:cNvPr>
        <xdr:cNvCxnSpPr/>
      </xdr:nvCxnSpPr>
      <xdr:spPr>
        <a:xfrm>
          <a:off x="8496300" y="6595110"/>
          <a:ext cx="7239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6350</xdr:rowOff>
    </xdr:from>
    <xdr:to>
      <xdr:col>46</xdr:col>
      <xdr:colOff>38100</xdr:colOff>
      <xdr:row>39</xdr:row>
      <xdr:rowOff>107950</xdr:rowOff>
    </xdr:to>
    <xdr:sp macro="" textlink="">
      <xdr:nvSpPr>
        <xdr:cNvPr id="135" name="楕円 134">
          <a:extLst>
            <a:ext uri="{FF2B5EF4-FFF2-40B4-BE49-F238E27FC236}">
              <a16:creationId xmlns:a16="http://schemas.microsoft.com/office/drawing/2014/main" id="{9E6D74B1-B245-4BDB-B9C2-CD3DE9044B6E}"/>
            </a:ext>
          </a:extLst>
        </xdr:cNvPr>
        <xdr:cNvSpPr/>
      </xdr:nvSpPr>
      <xdr:spPr>
        <a:xfrm>
          <a:off x="7670800" y="654431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57150</xdr:rowOff>
    </xdr:from>
    <xdr:to>
      <xdr:col>50</xdr:col>
      <xdr:colOff>114300</xdr:colOff>
      <xdr:row>39</xdr:row>
      <xdr:rowOff>57150</xdr:rowOff>
    </xdr:to>
    <xdr:cxnSp macro="">
      <xdr:nvCxnSpPr>
        <xdr:cNvPr id="136" name="直線コネクタ 135">
          <a:extLst>
            <a:ext uri="{FF2B5EF4-FFF2-40B4-BE49-F238E27FC236}">
              <a16:creationId xmlns:a16="http://schemas.microsoft.com/office/drawing/2014/main" id="{A439881A-D123-472B-8782-3E26822DD08D}"/>
            </a:ext>
          </a:extLst>
        </xdr:cNvPr>
        <xdr:cNvCxnSpPr/>
      </xdr:nvCxnSpPr>
      <xdr:spPr>
        <a:xfrm>
          <a:off x="7713980" y="6595110"/>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6350</xdr:rowOff>
    </xdr:from>
    <xdr:to>
      <xdr:col>41</xdr:col>
      <xdr:colOff>101600</xdr:colOff>
      <xdr:row>39</xdr:row>
      <xdr:rowOff>107950</xdr:rowOff>
    </xdr:to>
    <xdr:sp macro="" textlink="">
      <xdr:nvSpPr>
        <xdr:cNvPr id="137" name="楕円 136">
          <a:extLst>
            <a:ext uri="{FF2B5EF4-FFF2-40B4-BE49-F238E27FC236}">
              <a16:creationId xmlns:a16="http://schemas.microsoft.com/office/drawing/2014/main" id="{4C9F46C7-1261-49E6-A38A-967EBD27AE8F}"/>
            </a:ext>
          </a:extLst>
        </xdr:cNvPr>
        <xdr:cNvSpPr/>
      </xdr:nvSpPr>
      <xdr:spPr>
        <a:xfrm>
          <a:off x="6873240" y="6544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57150</xdr:rowOff>
    </xdr:from>
    <xdr:to>
      <xdr:col>45</xdr:col>
      <xdr:colOff>177800</xdr:colOff>
      <xdr:row>39</xdr:row>
      <xdr:rowOff>57150</xdr:rowOff>
    </xdr:to>
    <xdr:cxnSp macro="">
      <xdr:nvCxnSpPr>
        <xdr:cNvPr id="138" name="直線コネクタ 137">
          <a:extLst>
            <a:ext uri="{FF2B5EF4-FFF2-40B4-BE49-F238E27FC236}">
              <a16:creationId xmlns:a16="http://schemas.microsoft.com/office/drawing/2014/main" id="{4908FAF4-6D68-48E4-A49C-C666C6FBDF21}"/>
            </a:ext>
          </a:extLst>
        </xdr:cNvPr>
        <xdr:cNvCxnSpPr/>
      </xdr:nvCxnSpPr>
      <xdr:spPr>
        <a:xfrm>
          <a:off x="6924040" y="6595110"/>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10160</xdr:rowOff>
    </xdr:from>
    <xdr:to>
      <xdr:col>36</xdr:col>
      <xdr:colOff>165100</xdr:colOff>
      <xdr:row>39</xdr:row>
      <xdr:rowOff>111760</xdr:rowOff>
    </xdr:to>
    <xdr:sp macro="" textlink="">
      <xdr:nvSpPr>
        <xdr:cNvPr id="139" name="楕円 138">
          <a:extLst>
            <a:ext uri="{FF2B5EF4-FFF2-40B4-BE49-F238E27FC236}">
              <a16:creationId xmlns:a16="http://schemas.microsoft.com/office/drawing/2014/main" id="{B42AFEA3-68A9-4096-96C4-21CA581F92CF}"/>
            </a:ext>
          </a:extLst>
        </xdr:cNvPr>
        <xdr:cNvSpPr/>
      </xdr:nvSpPr>
      <xdr:spPr>
        <a:xfrm>
          <a:off x="6098540" y="654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57150</xdr:rowOff>
    </xdr:from>
    <xdr:to>
      <xdr:col>41</xdr:col>
      <xdr:colOff>50800</xdr:colOff>
      <xdr:row>39</xdr:row>
      <xdr:rowOff>60960</xdr:rowOff>
    </xdr:to>
    <xdr:cxnSp macro="">
      <xdr:nvCxnSpPr>
        <xdr:cNvPr id="140" name="直線コネクタ 139">
          <a:extLst>
            <a:ext uri="{FF2B5EF4-FFF2-40B4-BE49-F238E27FC236}">
              <a16:creationId xmlns:a16="http://schemas.microsoft.com/office/drawing/2014/main" id="{AB2EB185-C819-4125-BF8D-F70D48C28667}"/>
            </a:ext>
          </a:extLst>
        </xdr:cNvPr>
        <xdr:cNvCxnSpPr/>
      </xdr:nvCxnSpPr>
      <xdr:spPr>
        <a:xfrm flipV="1">
          <a:off x="6149340" y="6595110"/>
          <a:ext cx="7747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40</xdr:row>
      <xdr:rowOff>45737</xdr:rowOff>
    </xdr:from>
    <xdr:ext cx="469744" cy="259045"/>
    <xdr:sp macro="" textlink="">
      <xdr:nvSpPr>
        <xdr:cNvPr id="141" name="n_1aveValue【図書館】&#10;一人当たり面積">
          <a:extLst>
            <a:ext uri="{FF2B5EF4-FFF2-40B4-BE49-F238E27FC236}">
              <a16:creationId xmlns:a16="http://schemas.microsoft.com/office/drawing/2014/main" id="{D53794D2-F1AF-4410-B606-DA0173F550FE}"/>
            </a:ext>
          </a:extLst>
        </xdr:cNvPr>
        <xdr:cNvSpPr txBox="1"/>
      </xdr:nvSpPr>
      <xdr:spPr>
        <a:xfrm>
          <a:off x="8271587" y="6751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76217</xdr:rowOff>
    </xdr:from>
    <xdr:ext cx="469744" cy="259045"/>
    <xdr:sp macro="" textlink="">
      <xdr:nvSpPr>
        <xdr:cNvPr id="142" name="n_2aveValue【図書館】&#10;一人当たり面積">
          <a:extLst>
            <a:ext uri="{FF2B5EF4-FFF2-40B4-BE49-F238E27FC236}">
              <a16:creationId xmlns:a16="http://schemas.microsoft.com/office/drawing/2014/main" id="{ABE980EA-3E8D-4D26-8E05-64CD62B996B8}"/>
            </a:ext>
          </a:extLst>
        </xdr:cNvPr>
        <xdr:cNvSpPr txBox="1"/>
      </xdr:nvSpPr>
      <xdr:spPr>
        <a:xfrm>
          <a:off x="7509587" y="6781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60977</xdr:rowOff>
    </xdr:from>
    <xdr:ext cx="469744" cy="259045"/>
    <xdr:sp macro="" textlink="">
      <xdr:nvSpPr>
        <xdr:cNvPr id="143" name="n_3aveValue【図書館】&#10;一人当たり面積">
          <a:extLst>
            <a:ext uri="{FF2B5EF4-FFF2-40B4-BE49-F238E27FC236}">
              <a16:creationId xmlns:a16="http://schemas.microsoft.com/office/drawing/2014/main" id="{608ED7AF-B8D5-4AA7-8533-084A8EB6D549}"/>
            </a:ext>
          </a:extLst>
        </xdr:cNvPr>
        <xdr:cNvSpPr txBox="1"/>
      </xdr:nvSpPr>
      <xdr:spPr>
        <a:xfrm>
          <a:off x="6712027" y="6766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60977</xdr:rowOff>
    </xdr:from>
    <xdr:ext cx="469744" cy="259045"/>
    <xdr:sp macro="" textlink="">
      <xdr:nvSpPr>
        <xdr:cNvPr id="144" name="n_4aveValue【図書館】&#10;一人当たり面積">
          <a:extLst>
            <a:ext uri="{FF2B5EF4-FFF2-40B4-BE49-F238E27FC236}">
              <a16:creationId xmlns:a16="http://schemas.microsoft.com/office/drawing/2014/main" id="{BC883549-0F8C-46A0-B219-AF4EF65F16F5}"/>
            </a:ext>
          </a:extLst>
        </xdr:cNvPr>
        <xdr:cNvSpPr txBox="1"/>
      </xdr:nvSpPr>
      <xdr:spPr>
        <a:xfrm>
          <a:off x="5937327" y="6766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37</xdr:row>
      <xdr:rowOff>124477</xdr:rowOff>
    </xdr:from>
    <xdr:ext cx="469744" cy="259045"/>
    <xdr:sp macro="" textlink="">
      <xdr:nvSpPr>
        <xdr:cNvPr id="145" name="n_1mainValue【図書館】&#10;一人当たり面積">
          <a:extLst>
            <a:ext uri="{FF2B5EF4-FFF2-40B4-BE49-F238E27FC236}">
              <a16:creationId xmlns:a16="http://schemas.microsoft.com/office/drawing/2014/main" id="{2C6C0CF9-888A-4D4F-9DF8-A9ADF895B42E}"/>
            </a:ext>
          </a:extLst>
        </xdr:cNvPr>
        <xdr:cNvSpPr txBox="1"/>
      </xdr:nvSpPr>
      <xdr:spPr>
        <a:xfrm>
          <a:off x="8271587" y="6327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124477</xdr:rowOff>
    </xdr:from>
    <xdr:ext cx="469744" cy="259045"/>
    <xdr:sp macro="" textlink="">
      <xdr:nvSpPr>
        <xdr:cNvPr id="146" name="n_2mainValue【図書館】&#10;一人当たり面積">
          <a:extLst>
            <a:ext uri="{FF2B5EF4-FFF2-40B4-BE49-F238E27FC236}">
              <a16:creationId xmlns:a16="http://schemas.microsoft.com/office/drawing/2014/main" id="{0409BBF9-D233-4A95-8CC2-30C6EE0724CA}"/>
            </a:ext>
          </a:extLst>
        </xdr:cNvPr>
        <xdr:cNvSpPr txBox="1"/>
      </xdr:nvSpPr>
      <xdr:spPr>
        <a:xfrm>
          <a:off x="7509587" y="6327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124477</xdr:rowOff>
    </xdr:from>
    <xdr:ext cx="469744" cy="259045"/>
    <xdr:sp macro="" textlink="">
      <xdr:nvSpPr>
        <xdr:cNvPr id="147" name="n_3mainValue【図書館】&#10;一人当たり面積">
          <a:extLst>
            <a:ext uri="{FF2B5EF4-FFF2-40B4-BE49-F238E27FC236}">
              <a16:creationId xmlns:a16="http://schemas.microsoft.com/office/drawing/2014/main" id="{42AA5984-1AB0-4667-A693-3DC603906829}"/>
            </a:ext>
          </a:extLst>
        </xdr:cNvPr>
        <xdr:cNvSpPr txBox="1"/>
      </xdr:nvSpPr>
      <xdr:spPr>
        <a:xfrm>
          <a:off x="6712027" y="6327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128287</xdr:rowOff>
    </xdr:from>
    <xdr:ext cx="469744" cy="259045"/>
    <xdr:sp macro="" textlink="">
      <xdr:nvSpPr>
        <xdr:cNvPr id="148" name="n_4mainValue【図書館】&#10;一人当たり面積">
          <a:extLst>
            <a:ext uri="{FF2B5EF4-FFF2-40B4-BE49-F238E27FC236}">
              <a16:creationId xmlns:a16="http://schemas.microsoft.com/office/drawing/2014/main" id="{4FC66E5D-5839-4576-BD78-955A5E6C8955}"/>
            </a:ext>
          </a:extLst>
        </xdr:cNvPr>
        <xdr:cNvSpPr txBox="1"/>
      </xdr:nvSpPr>
      <xdr:spPr>
        <a:xfrm>
          <a:off x="5937327" y="6330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a:extLst>
            <a:ext uri="{FF2B5EF4-FFF2-40B4-BE49-F238E27FC236}">
              <a16:creationId xmlns:a16="http://schemas.microsoft.com/office/drawing/2014/main" id="{22903718-A1B1-40A8-BDE6-F67677547BBB}"/>
            </a:ext>
          </a:extLst>
        </xdr:cNvPr>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a:extLst>
            <a:ext uri="{FF2B5EF4-FFF2-40B4-BE49-F238E27FC236}">
              <a16:creationId xmlns:a16="http://schemas.microsoft.com/office/drawing/2014/main" id="{45EC32CB-465A-4BFE-8CD5-A68CCB796DCA}"/>
            </a:ext>
          </a:extLst>
        </xdr:cNvPr>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a:extLst>
            <a:ext uri="{FF2B5EF4-FFF2-40B4-BE49-F238E27FC236}">
              <a16:creationId xmlns:a16="http://schemas.microsoft.com/office/drawing/2014/main" id="{33795F72-FDF9-4815-A8EC-4FAEDF74D797}"/>
            </a:ext>
          </a:extLst>
        </xdr:cNvPr>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a:extLst>
            <a:ext uri="{FF2B5EF4-FFF2-40B4-BE49-F238E27FC236}">
              <a16:creationId xmlns:a16="http://schemas.microsoft.com/office/drawing/2014/main" id="{B596FE95-7A7F-4295-B3FA-889F1EFE906E}"/>
            </a:ext>
          </a:extLst>
        </xdr:cNvPr>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a:extLst>
            <a:ext uri="{FF2B5EF4-FFF2-40B4-BE49-F238E27FC236}">
              <a16:creationId xmlns:a16="http://schemas.microsoft.com/office/drawing/2014/main" id="{BB75E4BC-5762-4FD2-A568-3C963487A6BC}"/>
            </a:ext>
          </a:extLst>
        </xdr:cNvPr>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a:extLst>
            <a:ext uri="{FF2B5EF4-FFF2-40B4-BE49-F238E27FC236}">
              <a16:creationId xmlns:a16="http://schemas.microsoft.com/office/drawing/2014/main" id="{8BEC89EB-89BF-468C-B589-C35888B97504}"/>
            </a:ext>
          </a:extLst>
        </xdr:cNvPr>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a:extLst>
            <a:ext uri="{FF2B5EF4-FFF2-40B4-BE49-F238E27FC236}">
              <a16:creationId xmlns:a16="http://schemas.microsoft.com/office/drawing/2014/main" id="{E1283527-7E55-4485-8D3E-4C72A0D828F7}"/>
            </a:ext>
          </a:extLst>
        </xdr:cNvPr>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a:extLst>
            <a:ext uri="{FF2B5EF4-FFF2-40B4-BE49-F238E27FC236}">
              <a16:creationId xmlns:a16="http://schemas.microsoft.com/office/drawing/2014/main" id="{55DBEE53-9ACE-438A-9EFA-5F6C7531DF57}"/>
            </a:ext>
          </a:extLst>
        </xdr:cNvPr>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a:extLst>
            <a:ext uri="{FF2B5EF4-FFF2-40B4-BE49-F238E27FC236}">
              <a16:creationId xmlns:a16="http://schemas.microsoft.com/office/drawing/2014/main" id="{BA48A0DA-B530-4E24-BA15-C4C45E02C30C}"/>
            </a:ext>
          </a:extLst>
        </xdr:cNvPr>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a:extLst>
            <a:ext uri="{FF2B5EF4-FFF2-40B4-BE49-F238E27FC236}">
              <a16:creationId xmlns:a16="http://schemas.microsoft.com/office/drawing/2014/main" id="{ACDD8202-D83D-4F47-AD4C-5DE9585B2B44}"/>
            </a:ext>
          </a:extLst>
        </xdr:cNvPr>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a:extLst>
            <a:ext uri="{FF2B5EF4-FFF2-40B4-BE49-F238E27FC236}">
              <a16:creationId xmlns:a16="http://schemas.microsoft.com/office/drawing/2014/main" id="{45CBBA86-B063-45DE-B0EC-C22966FD02DB}"/>
            </a:ext>
          </a:extLst>
        </xdr:cNvPr>
        <xdr:cNvSpPr txBox="1"/>
      </xdr:nvSpPr>
      <xdr:spPr>
        <a:xfrm>
          <a:off x="27196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0" name="直線コネクタ 159">
          <a:extLst>
            <a:ext uri="{FF2B5EF4-FFF2-40B4-BE49-F238E27FC236}">
              <a16:creationId xmlns:a16="http://schemas.microsoft.com/office/drawing/2014/main" id="{6DDF1FD6-2CB1-41BF-BD2E-8B88E13BB216}"/>
            </a:ext>
          </a:extLst>
        </xdr:cNvPr>
        <xdr:cNvCxnSpPr/>
      </xdr:nvCxnSpPr>
      <xdr:spPr>
        <a:xfrm>
          <a:off x="670560" y="1085958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1" name="テキスト ボックス 160">
          <a:extLst>
            <a:ext uri="{FF2B5EF4-FFF2-40B4-BE49-F238E27FC236}">
              <a16:creationId xmlns:a16="http://schemas.microsoft.com/office/drawing/2014/main" id="{E5CB3F2B-8E1D-40BA-9237-7CC38A49A85C}"/>
            </a:ext>
          </a:extLst>
        </xdr:cNvPr>
        <xdr:cNvSpPr txBox="1"/>
      </xdr:nvSpPr>
      <xdr:spPr>
        <a:xfrm>
          <a:off x="271961"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2" name="直線コネクタ 161">
          <a:extLst>
            <a:ext uri="{FF2B5EF4-FFF2-40B4-BE49-F238E27FC236}">
              <a16:creationId xmlns:a16="http://schemas.microsoft.com/office/drawing/2014/main" id="{85F5F5FB-08CF-4A12-BBDF-08CAC17428CC}"/>
            </a:ext>
          </a:extLst>
        </xdr:cNvPr>
        <xdr:cNvCxnSpPr/>
      </xdr:nvCxnSpPr>
      <xdr:spPr>
        <a:xfrm>
          <a:off x="670560" y="1054063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3" name="テキスト ボックス 162">
          <a:extLst>
            <a:ext uri="{FF2B5EF4-FFF2-40B4-BE49-F238E27FC236}">
              <a16:creationId xmlns:a16="http://schemas.microsoft.com/office/drawing/2014/main" id="{E4FB0070-7843-4B18-A061-A6F50E3D51F3}"/>
            </a:ext>
          </a:extLst>
        </xdr:cNvPr>
        <xdr:cNvSpPr txBox="1"/>
      </xdr:nvSpPr>
      <xdr:spPr>
        <a:xfrm>
          <a:off x="336081" y="1039841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4" name="直線コネクタ 163">
          <a:extLst>
            <a:ext uri="{FF2B5EF4-FFF2-40B4-BE49-F238E27FC236}">
              <a16:creationId xmlns:a16="http://schemas.microsoft.com/office/drawing/2014/main" id="{BAF8487F-33E7-4BB4-8147-B455905033CB}"/>
            </a:ext>
          </a:extLst>
        </xdr:cNvPr>
        <xdr:cNvCxnSpPr/>
      </xdr:nvCxnSpPr>
      <xdr:spPr>
        <a:xfrm>
          <a:off x="670560" y="1022168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5" name="テキスト ボックス 164">
          <a:extLst>
            <a:ext uri="{FF2B5EF4-FFF2-40B4-BE49-F238E27FC236}">
              <a16:creationId xmlns:a16="http://schemas.microsoft.com/office/drawing/2014/main" id="{B047D313-360E-4D31-89B7-5E14E305699F}"/>
            </a:ext>
          </a:extLst>
        </xdr:cNvPr>
        <xdr:cNvSpPr txBox="1"/>
      </xdr:nvSpPr>
      <xdr:spPr>
        <a:xfrm>
          <a:off x="336081" y="1007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6" name="直線コネクタ 165">
          <a:extLst>
            <a:ext uri="{FF2B5EF4-FFF2-40B4-BE49-F238E27FC236}">
              <a16:creationId xmlns:a16="http://schemas.microsoft.com/office/drawing/2014/main" id="{783964B0-6F23-4E17-8DFE-4854E0A747E7}"/>
            </a:ext>
          </a:extLst>
        </xdr:cNvPr>
        <xdr:cNvCxnSpPr/>
      </xdr:nvCxnSpPr>
      <xdr:spPr>
        <a:xfrm>
          <a:off x="670560" y="989892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7" name="テキスト ボックス 166">
          <a:extLst>
            <a:ext uri="{FF2B5EF4-FFF2-40B4-BE49-F238E27FC236}">
              <a16:creationId xmlns:a16="http://schemas.microsoft.com/office/drawing/2014/main" id="{709EDDAB-9A16-477D-B70A-5D41A43B1251}"/>
            </a:ext>
          </a:extLst>
        </xdr:cNvPr>
        <xdr:cNvSpPr txBox="1"/>
      </xdr:nvSpPr>
      <xdr:spPr>
        <a:xfrm>
          <a:off x="336081" y="97605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8" name="直線コネクタ 167">
          <a:extLst>
            <a:ext uri="{FF2B5EF4-FFF2-40B4-BE49-F238E27FC236}">
              <a16:creationId xmlns:a16="http://schemas.microsoft.com/office/drawing/2014/main" id="{3C6F1B25-B2E4-4268-956A-D82D2AD0CDC1}"/>
            </a:ext>
          </a:extLst>
        </xdr:cNvPr>
        <xdr:cNvCxnSpPr/>
      </xdr:nvCxnSpPr>
      <xdr:spPr>
        <a:xfrm>
          <a:off x="670560" y="957997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9" name="テキスト ボックス 168">
          <a:extLst>
            <a:ext uri="{FF2B5EF4-FFF2-40B4-BE49-F238E27FC236}">
              <a16:creationId xmlns:a16="http://schemas.microsoft.com/office/drawing/2014/main" id="{4113049C-FE9B-460E-9799-9FC10C6158D4}"/>
            </a:ext>
          </a:extLst>
        </xdr:cNvPr>
        <xdr:cNvSpPr txBox="1"/>
      </xdr:nvSpPr>
      <xdr:spPr>
        <a:xfrm>
          <a:off x="336081" y="944156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0" name="直線コネクタ 169">
          <a:extLst>
            <a:ext uri="{FF2B5EF4-FFF2-40B4-BE49-F238E27FC236}">
              <a16:creationId xmlns:a16="http://schemas.microsoft.com/office/drawing/2014/main" id="{731FA180-B37E-468D-98DA-08693FD0B453}"/>
            </a:ext>
          </a:extLst>
        </xdr:cNvPr>
        <xdr:cNvCxnSpPr/>
      </xdr:nvCxnSpPr>
      <xdr:spPr>
        <a:xfrm>
          <a:off x="670560" y="926102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1" name="テキスト ボックス 170">
          <a:extLst>
            <a:ext uri="{FF2B5EF4-FFF2-40B4-BE49-F238E27FC236}">
              <a16:creationId xmlns:a16="http://schemas.microsoft.com/office/drawing/2014/main" id="{B84BEBEB-D367-4F39-904F-3BB6AD5D17C0}"/>
            </a:ext>
          </a:extLst>
        </xdr:cNvPr>
        <xdr:cNvSpPr txBox="1"/>
      </xdr:nvSpPr>
      <xdr:spPr>
        <a:xfrm>
          <a:off x="377341" y="912260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a:extLst>
            <a:ext uri="{FF2B5EF4-FFF2-40B4-BE49-F238E27FC236}">
              <a16:creationId xmlns:a16="http://schemas.microsoft.com/office/drawing/2014/main" id="{A0642FD4-B61F-4BDB-BAA0-879C190211C2}"/>
            </a:ext>
          </a:extLst>
        </xdr:cNvPr>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3" name="【体育館・プール】&#10;有形固定資産減価償却率グラフ枠">
          <a:extLst>
            <a:ext uri="{FF2B5EF4-FFF2-40B4-BE49-F238E27FC236}">
              <a16:creationId xmlns:a16="http://schemas.microsoft.com/office/drawing/2014/main" id="{C0709E5C-19E6-4AA9-BE1C-16C339B99475}"/>
            </a:ext>
          </a:extLst>
        </xdr:cNvPr>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17962</xdr:rowOff>
    </xdr:from>
    <xdr:to>
      <xdr:col>24</xdr:col>
      <xdr:colOff>62865</xdr:colOff>
      <xdr:row>64</xdr:row>
      <xdr:rowOff>130628</xdr:rowOff>
    </xdr:to>
    <xdr:cxnSp macro="">
      <xdr:nvCxnSpPr>
        <xdr:cNvPr id="174" name="直線コネクタ 173">
          <a:extLst>
            <a:ext uri="{FF2B5EF4-FFF2-40B4-BE49-F238E27FC236}">
              <a16:creationId xmlns:a16="http://schemas.microsoft.com/office/drawing/2014/main" id="{EB3A5500-8651-4B12-B46E-D56776F68501}"/>
            </a:ext>
          </a:extLst>
        </xdr:cNvPr>
        <xdr:cNvCxnSpPr/>
      </xdr:nvCxnSpPr>
      <xdr:spPr>
        <a:xfrm flipV="1">
          <a:off x="4086225" y="9405802"/>
          <a:ext cx="0" cy="14537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175" name="【体育館・プール】&#10;有形固定資産減価償却率最小値テキスト">
          <a:extLst>
            <a:ext uri="{FF2B5EF4-FFF2-40B4-BE49-F238E27FC236}">
              <a16:creationId xmlns:a16="http://schemas.microsoft.com/office/drawing/2014/main" id="{2F1C0B29-E09C-4EEC-B049-7CF7434CA0EF}"/>
            </a:ext>
          </a:extLst>
        </xdr:cNvPr>
        <xdr:cNvSpPr txBox="1"/>
      </xdr:nvSpPr>
      <xdr:spPr>
        <a:xfrm>
          <a:off x="4124960" y="10863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176" name="直線コネクタ 175">
          <a:extLst>
            <a:ext uri="{FF2B5EF4-FFF2-40B4-BE49-F238E27FC236}">
              <a16:creationId xmlns:a16="http://schemas.microsoft.com/office/drawing/2014/main" id="{0C8DCB19-2EC6-4E45-A034-85042A239F45}"/>
            </a:ext>
          </a:extLst>
        </xdr:cNvPr>
        <xdr:cNvCxnSpPr/>
      </xdr:nvCxnSpPr>
      <xdr:spPr>
        <a:xfrm>
          <a:off x="4020820" y="1085958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136089</xdr:rowOff>
    </xdr:from>
    <xdr:ext cx="340478" cy="259045"/>
    <xdr:sp macro="" textlink="">
      <xdr:nvSpPr>
        <xdr:cNvPr id="177" name="【体育館・プール】&#10;有形固定資産減価償却率最大値テキスト">
          <a:extLst>
            <a:ext uri="{FF2B5EF4-FFF2-40B4-BE49-F238E27FC236}">
              <a16:creationId xmlns:a16="http://schemas.microsoft.com/office/drawing/2014/main" id="{0C32349C-CD44-4190-920D-04D9D29C0CE1}"/>
            </a:ext>
          </a:extLst>
        </xdr:cNvPr>
        <xdr:cNvSpPr txBox="1"/>
      </xdr:nvSpPr>
      <xdr:spPr>
        <a:xfrm>
          <a:off x="4124960" y="918864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17962</xdr:rowOff>
    </xdr:from>
    <xdr:to>
      <xdr:col>24</xdr:col>
      <xdr:colOff>152400</xdr:colOff>
      <xdr:row>56</xdr:row>
      <xdr:rowOff>17962</xdr:rowOff>
    </xdr:to>
    <xdr:cxnSp macro="">
      <xdr:nvCxnSpPr>
        <xdr:cNvPr id="178" name="直線コネクタ 177">
          <a:extLst>
            <a:ext uri="{FF2B5EF4-FFF2-40B4-BE49-F238E27FC236}">
              <a16:creationId xmlns:a16="http://schemas.microsoft.com/office/drawing/2014/main" id="{90BCE032-8E9C-4911-9207-6AAA4002DC14}"/>
            </a:ext>
          </a:extLst>
        </xdr:cNvPr>
        <xdr:cNvCxnSpPr/>
      </xdr:nvCxnSpPr>
      <xdr:spPr>
        <a:xfrm>
          <a:off x="4020820" y="940580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20700</xdr:rowOff>
    </xdr:from>
    <xdr:ext cx="405111" cy="259045"/>
    <xdr:sp macro="" textlink="">
      <xdr:nvSpPr>
        <xdr:cNvPr id="179" name="【体育館・プール】&#10;有形固定資産減価償却率平均値テキスト">
          <a:extLst>
            <a:ext uri="{FF2B5EF4-FFF2-40B4-BE49-F238E27FC236}">
              <a16:creationId xmlns:a16="http://schemas.microsoft.com/office/drawing/2014/main" id="{08357C09-012E-46E1-BE87-7BEE5FD7A9F1}"/>
            </a:ext>
          </a:extLst>
        </xdr:cNvPr>
        <xdr:cNvSpPr txBox="1"/>
      </xdr:nvSpPr>
      <xdr:spPr>
        <a:xfrm>
          <a:off x="4124960" y="1024674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42273</xdr:rowOff>
    </xdr:from>
    <xdr:to>
      <xdr:col>24</xdr:col>
      <xdr:colOff>114300</xdr:colOff>
      <xdr:row>61</xdr:row>
      <xdr:rowOff>143873</xdr:rowOff>
    </xdr:to>
    <xdr:sp macro="" textlink="">
      <xdr:nvSpPr>
        <xdr:cNvPr id="180" name="フローチャート: 判断 179">
          <a:extLst>
            <a:ext uri="{FF2B5EF4-FFF2-40B4-BE49-F238E27FC236}">
              <a16:creationId xmlns:a16="http://schemas.microsoft.com/office/drawing/2014/main" id="{5BA5AA06-71F6-4A97-9039-501577B09461}"/>
            </a:ext>
          </a:extLst>
        </xdr:cNvPr>
        <xdr:cNvSpPr/>
      </xdr:nvSpPr>
      <xdr:spPr>
        <a:xfrm>
          <a:off x="4036060" y="10268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56969</xdr:rowOff>
    </xdr:from>
    <xdr:to>
      <xdr:col>20</xdr:col>
      <xdr:colOff>38100</xdr:colOff>
      <xdr:row>61</xdr:row>
      <xdr:rowOff>158569</xdr:rowOff>
    </xdr:to>
    <xdr:sp macro="" textlink="">
      <xdr:nvSpPr>
        <xdr:cNvPr id="181" name="フローチャート: 判断 180">
          <a:extLst>
            <a:ext uri="{FF2B5EF4-FFF2-40B4-BE49-F238E27FC236}">
              <a16:creationId xmlns:a16="http://schemas.microsoft.com/office/drawing/2014/main" id="{9AA9F12D-4F11-4420-A882-B5EE60D615FA}"/>
            </a:ext>
          </a:extLst>
        </xdr:cNvPr>
        <xdr:cNvSpPr/>
      </xdr:nvSpPr>
      <xdr:spPr>
        <a:xfrm>
          <a:off x="3312160" y="10283009"/>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34109</xdr:rowOff>
    </xdr:from>
    <xdr:to>
      <xdr:col>15</xdr:col>
      <xdr:colOff>101600</xdr:colOff>
      <xdr:row>61</xdr:row>
      <xdr:rowOff>135709</xdr:rowOff>
    </xdr:to>
    <xdr:sp macro="" textlink="">
      <xdr:nvSpPr>
        <xdr:cNvPr id="182" name="フローチャート: 判断 181">
          <a:extLst>
            <a:ext uri="{FF2B5EF4-FFF2-40B4-BE49-F238E27FC236}">
              <a16:creationId xmlns:a16="http://schemas.microsoft.com/office/drawing/2014/main" id="{D08B1684-AA2A-4CA7-965E-9D3E6EF7F93A}"/>
            </a:ext>
          </a:extLst>
        </xdr:cNvPr>
        <xdr:cNvSpPr/>
      </xdr:nvSpPr>
      <xdr:spPr>
        <a:xfrm>
          <a:off x="2514600" y="10260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150041</xdr:rowOff>
    </xdr:from>
    <xdr:to>
      <xdr:col>10</xdr:col>
      <xdr:colOff>165100</xdr:colOff>
      <xdr:row>61</xdr:row>
      <xdr:rowOff>80191</xdr:rowOff>
    </xdr:to>
    <xdr:sp macro="" textlink="">
      <xdr:nvSpPr>
        <xdr:cNvPr id="183" name="フローチャート: 判断 182">
          <a:extLst>
            <a:ext uri="{FF2B5EF4-FFF2-40B4-BE49-F238E27FC236}">
              <a16:creationId xmlns:a16="http://schemas.microsoft.com/office/drawing/2014/main" id="{9C4C140F-EB0D-4490-AF70-310C3427259A}"/>
            </a:ext>
          </a:extLst>
        </xdr:cNvPr>
        <xdr:cNvSpPr/>
      </xdr:nvSpPr>
      <xdr:spPr>
        <a:xfrm>
          <a:off x="1739900" y="1020844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140244</xdr:rowOff>
    </xdr:from>
    <xdr:to>
      <xdr:col>6</xdr:col>
      <xdr:colOff>38100</xdr:colOff>
      <xdr:row>61</xdr:row>
      <xdr:rowOff>70394</xdr:rowOff>
    </xdr:to>
    <xdr:sp macro="" textlink="">
      <xdr:nvSpPr>
        <xdr:cNvPr id="184" name="フローチャート: 判断 183">
          <a:extLst>
            <a:ext uri="{FF2B5EF4-FFF2-40B4-BE49-F238E27FC236}">
              <a16:creationId xmlns:a16="http://schemas.microsoft.com/office/drawing/2014/main" id="{6465F656-AFAE-434E-B9C3-E7F63C4BD083}"/>
            </a:ext>
          </a:extLst>
        </xdr:cNvPr>
        <xdr:cNvSpPr/>
      </xdr:nvSpPr>
      <xdr:spPr>
        <a:xfrm>
          <a:off x="965200" y="1019864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7E0D9314-BD14-4FA5-BE60-B9F874D545B5}"/>
            </a:ext>
          </a:extLst>
        </xdr:cNvPr>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2987FF1F-D822-4BEE-AAAD-FD7BA08E9ADB}"/>
            </a:ext>
          </a:extLst>
        </xdr:cNvPr>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D84602AD-7709-43CA-BB9D-9CCB1F0D43C1}"/>
            </a:ext>
          </a:extLst>
        </xdr:cNvPr>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52AE1897-291F-4504-9B2D-E0329C4A130A}"/>
            </a:ext>
          </a:extLst>
        </xdr:cNvPr>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9" name="テキスト ボックス 188">
          <a:extLst>
            <a:ext uri="{FF2B5EF4-FFF2-40B4-BE49-F238E27FC236}">
              <a16:creationId xmlns:a16="http://schemas.microsoft.com/office/drawing/2014/main" id="{FAE41D2D-54C7-418E-AD79-294CAC3137D8}"/>
            </a:ext>
          </a:extLst>
        </xdr:cNvPr>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11249</xdr:rowOff>
    </xdr:from>
    <xdr:to>
      <xdr:col>24</xdr:col>
      <xdr:colOff>114300</xdr:colOff>
      <xdr:row>57</xdr:row>
      <xdr:rowOff>112849</xdr:rowOff>
    </xdr:to>
    <xdr:sp macro="" textlink="">
      <xdr:nvSpPr>
        <xdr:cNvPr id="190" name="楕円 189">
          <a:extLst>
            <a:ext uri="{FF2B5EF4-FFF2-40B4-BE49-F238E27FC236}">
              <a16:creationId xmlns:a16="http://schemas.microsoft.com/office/drawing/2014/main" id="{0F9845B7-6E90-4102-B1E6-C12A7AAD384F}"/>
            </a:ext>
          </a:extLst>
        </xdr:cNvPr>
        <xdr:cNvSpPr/>
      </xdr:nvSpPr>
      <xdr:spPr>
        <a:xfrm>
          <a:off x="4036060" y="9566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56</xdr:row>
      <xdr:rowOff>34126</xdr:rowOff>
    </xdr:from>
    <xdr:ext cx="405111" cy="259045"/>
    <xdr:sp macro="" textlink="">
      <xdr:nvSpPr>
        <xdr:cNvPr id="191" name="【体育館・プール】&#10;有形固定資産減価償却率該当値テキスト">
          <a:extLst>
            <a:ext uri="{FF2B5EF4-FFF2-40B4-BE49-F238E27FC236}">
              <a16:creationId xmlns:a16="http://schemas.microsoft.com/office/drawing/2014/main" id="{E9FF63CF-CE82-44D5-9C0E-041AD3AE611B}"/>
            </a:ext>
          </a:extLst>
        </xdr:cNvPr>
        <xdr:cNvSpPr txBox="1"/>
      </xdr:nvSpPr>
      <xdr:spPr>
        <a:xfrm>
          <a:off x="4124960" y="9421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7983</xdr:rowOff>
    </xdr:from>
    <xdr:to>
      <xdr:col>20</xdr:col>
      <xdr:colOff>38100</xdr:colOff>
      <xdr:row>60</xdr:row>
      <xdr:rowOff>109583</xdr:rowOff>
    </xdr:to>
    <xdr:sp macro="" textlink="">
      <xdr:nvSpPr>
        <xdr:cNvPr id="192" name="楕円 191">
          <a:extLst>
            <a:ext uri="{FF2B5EF4-FFF2-40B4-BE49-F238E27FC236}">
              <a16:creationId xmlns:a16="http://schemas.microsoft.com/office/drawing/2014/main" id="{55EA3298-02FC-4B81-A93E-463D63C19F1A}"/>
            </a:ext>
          </a:extLst>
        </xdr:cNvPr>
        <xdr:cNvSpPr/>
      </xdr:nvSpPr>
      <xdr:spPr>
        <a:xfrm>
          <a:off x="3312160" y="10066383"/>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57</xdr:row>
      <xdr:rowOff>62049</xdr:rowOff>
    </xdr:from>
    <xdr:to>
      <xdr:col>24</xdr:col>
      <xdr:colOff>63500</xdr:colOff>
      <xdr:row>60</xdr:row>
      <xdr:rowOff>58783</xdr:rowOff>
    </xdr:to>
    <xdr:cxnSp macro="">
      <xdr:nvCxnSpPr>
        <xdr:cNvPr id="193" name="直線コネクタ 192">
          <a:extLst>
            <a:ext uri="{FF2B5EF4-FFF2-40B4-BE49-F238E27FC236}">
              <a16:creationId xmlns:a16="http://schemas.microsoft.com/office/drawing/2014/main" id="{FD0A100B-ADB4-420F-8021-9D824F7507D7}"/>
            </a:ext>
          </a:extLst>
        </xdr:cNvPr>
        <xdr:cNvCxnSpPr/>
      </xdr:nvCxnSpPr>
      <xdr:spPr>
        <a:xfrm flipV="1">
          <a:off x="3355340" y="9617529"/>
          <a:ext cx="731520" cy="499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143510</xdr:rowOff>
    </xdr:from>
    <xdr:to>
      <xdr:col>15</xdr:col>
      <xdr:colOff>101600</xdr:colOff>
      <xdr:row>60</xdr:row>
      <xdr:rowOff>73660</xdr:rowOff>
    </xdr:to>
    <xdr:sp macro="" textlink="">
      <xdr:nvSpPr>
        <xdr:cNvPr id="194" name="楕円 193">
          <a:extLst>
            <a:ext uri="{FF2B5EF4-FFF2-40B4-BE49-F238E27FC236}">
              <a16:creationId xmlns:a16="http://schemas.microsoft.com/office/drawing/2014/main" id="{2D4ED905-6E90-481C-BB8C-6670DF378C27}"/>
            </a:ext>
          </a:extLst>
        </xdr:cNvPr>
        <xdr:cNvSpPr/>
      </xdr:nvSpPr>
      <xdr:spPr>
        <a:xfrm>
          <a:off x="2514600" y="100342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22860</xdr:rowOff>
    </xdr:from>
    <xdr:to>
      <xdr:col>19</xdr:col>
      <xdr:colOff>177800</xdr:colOff>
      <xdr:row>60</xdr:row>
      <xdr:rowOff>58783</xdr:rowOff>
    </xdr:to>
    <xdr:cxnSp macro="">
      <xdr:nvCxnSpPr>
        <xdr:cNvPr id="195" name="直線コネクタ 194">
          <a:extLst>
            <a:ext uri="{FF2B5EF4-FFF2-40B4-BE49-F238E27FC236}">
              <a16:creationId xmlns:a16="http://schemas.microsoft.com/office/drawing/2014/main" id="{96D4734B-4E10-47E7-B4FC-E44534AC1B63}"/>
            </a:ext>
          </a:extLst>
        </xdr:cNvPr>
        <xdr:cNvCxnSpPr/>
      </xdr:nvCxnSpPr>
      <xdr:spPr>
        <a:xfrm>
          <a:off x="2565400" y="10081260"/>
          <a:ext cx="78994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107587</xdr:rowOff>
    </xdr:from>
    <xdr:to>
      <xdr:col>10</xdr:col>
      <xdr:colOff>165100</xdr:colOff>
      <xdr:row>60</xdr:row>
      <xdr:rowOff>37737</xdr:rowOff>
    </xdr:to>
    <xdr:sp macro="" textlink="">
      <xdr:nvSpPr>
        <xdr:cNvPr id="196" name="楕円 195">
          <a:extLst>
            <a:ext uri="{FF2B5EF4-FFF2-40B4-BE49-F238E27FC236}">
              <a16:creationId xmlns:a16="http://schemas.microsoft.com/office/drawing/2014/main" id="{02AF5A8B-91D9-4D59-B34D-1020638C71D9}"/>
            </a:ext>
          </a:extLst>
        </xdr:cNvPr>
        <xdr:cNvSpPr/>
      </xdr:nvSpPr>
      <xdr:spPr>
        <a:xfrm>
          <a:off x="1739900" y="999834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158387</xdr:rowOff>
    </xdr:from>
    <xdr:to>
      <xdr:col>15</xdr:col>
      <xdr:colOff>50800</xdr:colOff>
      <xdr:row>60</xdr:row>
      <xdr:rowOff>22860</xdr:rowOff>
    </xdr:to>
    <xdr:cxnSp macro="">
      <xdr:nvCxnSpPr>
        <xdr:cNvPr id="197" name="直線コネクタ 196">
          <a:extLst>
            <a:ext uri="{FF2B5EF4-FFF2-40B4-BE49-F238E27FC236}">
              <a16:creationId xmlns:a16="http://schemas.microsoft.com/office/drawing/2014/main" id="{DCE915AC-EECB-4747-806B-DFB7C5E95552}"/>
            </a:ext>
          </a:extLst>
        </xdr:cNvPr>
        <xdr:cNvCxnSpPr/>
      </xdr:nvCxnSpPr>
      <xdr:spPr>
        <a:xfrm>
          <a:off x="1790700" y="10049147"/>
          <a:ext cx="774700" cy="32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71665</xdr:rowOff>
    </xdr:from>
    <xdr:to>
      <xdr:col>6</xdr:col>
      <xdr:colOff>38100</xdr:colOff>
      <xdr:row>60</xdr:row>
      <xdr:rowOff>1815</xdr:rowOff>
    </xdr:to>
    <xdr:sp macro="" textlink="">
      <xdr:nvSpPr>
        <xdr:cNvPr id="198" name="楕円 197">
          <a:extLst>
            <a:ext uri="{FF2B5EF4-FFF2-40B4-BE49-F238E27FC236}">
              <a16:creationId xmlns:a16="http://schemas.microsoft.com/office/drawing/2014/main" id="{D93B2920-C1CC-4B0B-B76B-76EF2E53F83D}"/>
            </a:ext>
          </a:extLst>
        </xdr:cNvPr>
        <xdr:cNvSpPr/>
      </xdr:nvSpPr>
      <xdr:spPr>
        <a:xfrm>
          <a:off x="965200" y="996242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122465</xdr:rowOff>
    </xdr:from>
    <xdr:to>
      <xdr:col>10</xdr:col>
      <xdr:colOff>114300</xdr:colOff>
      <xdr:row>59</xdr:row>
      <xdr:rowOff>158387</xdr:rowOff>
    </xdr:to>
    <xdr:cxnSp macro="">
      <xdr:nvCxnSpPr>
        <xdr:cNvPr id="199" name="直線コネクタ 198">
          <a:extLst>
            <a:ext uri="{FF2B5EF4-FFF2-40B4-BE49-F238E27FC236}">
              <a16:creationId xmlns:a16="http://schemas.microsoft.com/office/drawing/2014/main" id="{BAEB7FD4-AE83-4B0C-8330-43C8FBB8A883}"/>
            </a:ext>
          </a:extLst>
        </xdr:cNvPr>
        <xdr:cNvCxnSpPr/>
      </xdr:nvCxnSpPr>
      <xdr:spPr>
        <a:xfrm>
          <a:off x="1008380" y="10013225"/>
          <a:ext cx="78232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149696</xdr:rowOff>
    </xdr:from>
    <xdr:ext cx="405111" cy="259045"/>
    <xdr:sp macro="" textlink="">
      <xdr:nvSpPr>
        <xdr:cNvPr id="200" name="n_1aveValue【体育館・プール】&#10;有形固定資産減価償却率">
          <a:extLst>
            <a:ext uri="{FF2B5EF4-FFF2-40B4-BE49-F238E27FC236}">
              <a16:creationId xmlns:a16="http://schemas.microsoft.com/office/drawing/2014/main" id="{30EFEC93-8261-4F10-85C5-01EB592D4FEA}"/>
            </a:ext>
          </a:extLst>
        </xdr:cNvPr>
        <xdr:cNvSpPr txBox="1"/>
      </xdr:nvSpPr>
      <xdr:spPr>
        <a:xfrm>
          <a:off x="3170564" y="103757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126836</xdr:rowOff>
    </xdr:from>
    <xdr:ext cx="405111" cy="259045"/>
    <xdr:sp macro="" textlink="">
      <xdr:nvSpPr>
        <xdr:cNvPr id="201" name="n_2aveValue【体育館・プール】&#10;有形固定資産減価償却率">
          <a:extLst>
            <a:ext uri="{FF2B5EF4-FFF2-40B4-BE49-F238E27FC236}">
              <a16:creationId xmlns:a16="http://schemas.microsoft.com/office/drawing/2014/main" id="{2822BF8F-CEDC-4F9B-B1A4-67B75D6BD3A9}"/>
            </a:ext>
          </a:extLst>
        </xdr:cNvPr>
        <xdr:cNvSpPr txBox="1"/>
      </xdr:nvSpPr>
      <xdr:spPr>
        <a:xfrm>
          <a:off x="2385704" y="103528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71318</xdr:rowOff>
    </xdr:from>
    <xdr:ext cx="405111" cy="259045"/>
    <xdr:sp macro="" textlink="">
      <xdr:nvSpPr>
        <xdr:cNvPr id="202" name="n_3aveValue【体育館・プール】&#10;有形固定資産減価償却率">
          <a:extLst>
            <a:ext uri="{FF2B5EF4-FFF2-40B4-BE49-F238E27FC236}">
              <a16:creationId xmlns:a16="http://schemas.microsoft.com/office/drawing/2014/main" id="{1BD861AC-FEBB-487F-B2CB-07E37E9687BA}"/>
            </a:ext>
          </a:extLst>
        </xdr:cNvPr>
        <xdr:cNvSpPr txBox="1"/>
      </xdr:nvSpPr>
      <xdr:spPr>
        <a:xfrm>
          <a:off x="1611004" y="102973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61521</xdr:rowOff>
    </xdr:from>
    <xdr:ext cx="405111" cy="259045"/>
    <xdr:sp macro="" textlink="">
      <xdr:nvSpPr>
        <xdr:cNvPr id="203" name="n_4aveValue【体育館・プール】&#10;有形固定資産減価償却率">
          <a:extLst>
            <a:ext uri="{FF2B5EF4-FFF2-40B4-BE49-F238E27FC236}">
              <a16:creationId xmlns:a16="http://schemas.microsoft.com/office/drawing/2014/main" id="{E359F860-0626-479E-9A94-AD1A19CAF746}"/>
            </a:ext>
          </a:extLst>
        </xdr:cNvPr>
        <xdr:cNvSpPr txBox="1"/>
      </xdr:nvSpPr>
      <xdr:spPr>
        <a:xfrm>
          <a:off x="836304" y="102875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126110</xdr:rowOff>
    </xdr:from>
    <xdr:ext cx="405111" cy="259045"/>
    <xdr:sp macro="" textlink="">
      <xdr:nvSpPr>
        <xdr:cNvPr id="204" name="n_1mainValue【体育館・プール】&#10;有形固定資産減価償却率">
          <a:extLst>
            <a:ext uri="{FF2B5EF4-FFF2-40B4-BE49-F238E27FC236}">
              <a16:creationId xmlns:a16="http://schemas.microsoft.com/office/drawing/2014/main" id="{5F5741D5-1B60-42A7-82EA-35002DBEE548}"/>
            </a:ext>
          </a:extLst>
        </xdr:cNvPr>
        <xdr:cNvSpPr txBox="1"/>
      </xdr:nvSpPr>
      <xdr:spPr>
        <a:xfrm>
          <a:off x="3170564" y="98492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90187</xdr:rowOff>
    </xdr:from>
    <xdr:ext cx="405111" cy="259045"/>
    <xdr:sp macro="" textlink="">
      <xdr:nvSpPr>
        <xdr:cNvPr id="205" name="n_2mainValue【体育館・プール】&#10;有形固定資産減価償却率">
          <a:extLst>
            <a:ext uri="{FF2B5EF4-FFF2-40B4-BE49-F238E27FC236}">
              <a16:creationId xmlns:a16="http://schemas.microsoft.com/office/drawing/2014/main" id="{829E70E4-2CB8-4564-A94C-8DF37E82B8F9}"/>
            </a:ext>
          </a:extLst>
        </xdr:cNvPr>
        <xdr:cNvSpPr txBox="1"/>
      </xdr:nvSpPr>
      <xdr:spPr>
        <a:xfrm>
          <a:off x="2385704" y="9813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54264</xdr:rowOff>
    </xdr:from>
    <xdr:ext cx="405111" cy="259045"/>
    <xdr:sp macro="" textlink="">
      <xdr:nvSpPr>
        <xdr:cNvPr id="206" name="n_3mainValue【体育館・プール】&#10;有形固定資産減価償却率">
          <a:extLst>
            <a:ext uri="{FF2B5EF4-FFF2-40B4-BE49-F238E27FC236}">
              <a16:creationId xmlns:a16="http://schemas.microsoft.com/office/drawing/2014/main" id="{9C4FEE0B-7D86-44C8-BBA7-04553F427A96}"/>
            </a:ext>
          </a:extLst>
        </xdr:cNvPr>
        <xdr:cNvSpPr txBox="1"/>
      </xdr:nvSpPr>
      <xdr:spPr>
        <a:xfrm>
          <a:off x="1611004" y="97773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18342</xdr:rowOff>
    </xdr:from>
    <xdr:ext cx="405111" cy="259045"/>
    <xdr:sp macro="" textlink="">
      <xdr:nvSpPr>
        <xdr:cNvPr id="207" name="n_4mainValue【体育館・プール】&#10;有形固定資産減価償却率">
          <a:extLst>
            <a:ext uri="{FF2B5EF4-FFF2-40B4-BE49-F238E27FC236}">
              <a16:creationId xmlns:a16="http://schemas.microsoft.com/office/drawing/2014/main" id="{9C843655-348B-4B85-9711-991F9FD9703E}"/>
            </a:ext>
          </a:extLst>
        </xdr:cNvPr>
        <xdr:cNvSpPr txBox="1"/>
      </xdr:nvSpPr>
      <xdr:spPr>
        <a:xfrm>
          <a:off x="836304" y="9741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a:extLst>
            <a:ext uri="{FF2B5EF4-FFF2-40B4-BE49-F238E27FC236}">
              <a16:creationId xmlns:a16="http://schemas.microsoft.com/office/drawing/2014/main" id="{F2A84D31-4DAD-4B23-8E3A-DD46C48DBC4F}"/>
            </a:ext>
          </a:extLst>
        </xdr:cNvPr>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a:extLst>
            <a:ext uri="{FF2B5EF4-FFF2-40B4-BE49-F238E27FC236}">
              <a16:creationId xmlns:a16="http://schemas.microsoft.com/office/drawing/2014/main" id="{4EDE7890-0ADE-4D62-898A-C2E5118CA81C}"/>
            </a:ext>
          </a:extLst>
        </xdr:cNvPr>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a:extLst>
            <a:ext uri="{FF2B5EF4-FFF2-40B4-BE49-F238E27FC236}">
              <a16:creationId xmlns:a16="http://schemas.microsoft.com/office/drawing/2014/main" id="{01256766-DC2B-4411-9717-5A63272B8D3C}"/>
            </a:ext>
          </a:extLst>
        </xdr:cNvPr>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a:extLst>
            <a:ext uri="{FF2B5EF4-FFF2-40B4-BE49-F238E27FC236}">
              <a16:creationId xmlns:a16="http://schemas.microsoft.com/office/drawing/2014/main" id="{DABBD4A5-7387-4980-8CDA-E9DD816EA2D2}"/>
            </a:ext>
          </a:extLst>
        </xdr:cNvPr>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a:extLst>
            <a:ext uri="{FF2B5EF4-FFF2-40B4-BE49-F238E27FC236}">
              <a16:creationId xmlns:a16="http://schemas.microsoft.com/office/drawing/2014/main" id="{D28575CF-67CB-4481-BD0D-71798D52E9FA}"/>
            </a:ext>
          </a:extLst>
        </xdr:cNvPr>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a:extLst>
            <a:ext uri="{FF2B5EF4-FFF2-40B4-BE49-F238E27FC236}">
              <a16:creationId xmlns:a16="http://schemas.microsoft.com/office/drawing/2014/main" id="{79634334-92A0-4A57-9BAA-FBFE9BD9564F}"/>
            </a:ext>
          </a:extLst>
        </xdr:cNvPr>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a:extLst>
            <a:ext uri="{FF2B5EF4-FFF2-40B4-BE49-F238E27FC236}">
              <a16:creationId xmlns:a16="http://schemas.microsoft.com/office/drawing/2014/main" id="{449F913E-A17E-4CE8-B91A-8D192FD1F811}"/>
            </a:ext>
          </a:extLst>
        </xdr:cNvPr>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a:extLst>
            <a:ext uri="{FF2B5EF4-FFF2-40B4-BE49-F238E27FC236}">
              <a16:creationId xmlns:a16="http://schemas.microsoft.com/office/drawing/2014/main" id="{4A82149C-63C9-4ADE-96E1-4E094CBB98B6}"/>
            </a:ext>
          </a:extLst>
        </xdr:cNvPr>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6" name="テキスト ボックス 215">
          <a:extLst>
            <a:ext uri="{FF2B5EF4-FFF2-40B4-BE49-F238E27FC236}">
              <a16:creationId xmlns:a16="http://schemas.microsoft.com/office/drawing/2014/main" id="{A914D248-1535-40F6-8AD8-78153DDC7E3E}"/>
            </a:ext>
          </a:extLst>
        </xdr:cNvPr>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a:extLst>
            <a:ext uri="{FF2B5EF4-FFF2-40B4-BE49-F238E27FC236}">
              <a16:creationId xmlns:a16="http://schemas.microsoft.com/office/drawing/2014/main" id="{44A796B7-DA2B-40E0-93C1-C353AC9772E5}"/>
            </a:ext>
          </a:extLst>
        </xdr:cNvPr>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8" name="直線コネクタ 217">
          <a:extLst>
            <a:ext uri="{FF2B5EF4-FFF2-40B4-BE49-F238E27FC236}">
              <a16:creationId xmlns:a16="http://schemas.microsoft.com/office/drawing/2014/main" id="{53F82E41-9A9A-4AC6-BD12-DC46D8E7870D}"/>
            </a:ext>
          </a:extLst>
        </xdr:cNvPr>
        <xdr:cNvCxnSpPr/>
      </xdr:nvCxnSpPr>
      <xdr:spPr>
        <a:xfrm>
          <a:off x="5826760" y="108051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9" name="テキスト ボックス 218">
          <a:extLst>
            <a:ext uri="{FF2B5EF4-FFF2-40B4-BE49-F238E27FC236}">
              <a16:creationId xmlns:a16="http://schemas.microsoft.com/office/drawing/2014/main" id="{596F6473-8688-42CA-93F2-E6B68F94974E}"/>
            </a:ext>
          </a:extLst>
        </xdr:cNvPr>
        <xdr:cNvSpPr txBox="1"/>
      </xdr:nvSpPr>
      <xdr:spPr>
        <a:xfrm>
          <a:off x="540530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0" name="直線コネクタ 219">
          <a:extLst>
            <a:ext uri="{FF2B5EF4-FFF2-40B4-BE49-F238E27FC236}">
              <a16:creationId xmlns:a16="http://schemas.microsoft.com/office/drawing/2014/main" id="{124C740D-2BB4-417C-9E8A-5856A81DDD47}"/>
            </a:ext>
          </a:extLst>
        </xdr:cNvPr>
        <xdr:cNvCxnSpPr/>
      </xdr:nvCxnSpPr>
      <xdr:spPr>
        <a:xfrm>
          <a:off x="5826760" y="104317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21" name="テキスト ボックス 220">
          <a:extLst>
            <a:ext uri="{FF2B5EF4-FFF2-40B4-BE49-F238E27FC236}">
              <a16:creationId xmlns:a16="http://schemas.microsoft.com/office/drawing/2014/main" id="{91407D63-12F9-49B0-BB8A-577ECA8F72DD}"/>
            </a:ext>
          </a:extLst>
        </xdr:cNvPr>
        <xdr:cNvSpPr txBox="1"/>
      </xdr:nvSpPr>
      <xdr:spPr>
        <a:xfrm>
          <a:off x="5405301" y="102933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2" name="直線コネクタ 221">
          <a:extLst>
            <a:ext uri="{FF2B5EF4-FFF2-40B4-BE49-F238E27FC236}">
              <a16:creationId xmlns:a16="http://schemas.microsoft.com/office/drawing/2014/main" id="{5327C13F-BC76-470D-8FD6-01FC50FE9C36}"/>
            </a:ext>
          </a:extLst>
        </xdr:cNvPr>
        <xdr:cNvCxnSpPr/>
      </xdr:nvCxnSpPr>
      <xdr:spPr>
        <a:xfrm>
          <a:off x="5826760" y="100584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3" name="テキスト ボックス 222">
          <a:extLst>
            <a:ext uri="{FF2B5EF4-FFF2-40B4-BE49-F238E27FC236}">
              <a16:creationId xmlns:a16="http://schemas.microsoft.com/office/drawing/2014/main" id="{BEE7A21F-50A1-41B5-88EA-5857BC6879C9}"/>
            </a:ext>
          </a:extLst>
        </xdr:cNvPr>
        <xdr:cNvSpPr txBox="1"/>
      </xdr:nvSpPr>
      <xdr:spPr>
        <a:xfrm>
          <a:off x="5405301" y="99199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4" name="直線コネクタ 223">
          <a:extLst>
            <a:ext uri="{FF2B5EF4-FFF2-40B4-BE49-F238E27FC236}">
              <a16:creationId xmlns:a16="http://schemas.microsoft.com/office/drawing/2014/main" id="{5171CC0D-CBF8-4C52-972E-1BF8DA39F90C}"/>
            </a:ext>
          </a:extLst>
        </xdr:cNvPr>
        <xdr:cNvCxnSpPr/>
      </xdr:nvCxnSpPr>
      <xdr:spPr>
        <a:xfrm>
          <a:off x="5826760" y="96888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5" name="テキスト ボックス 224">
          <a:extLst>
            <a:ext uri="{FF2B5EF4-FFF2-40B4-BE49-F238E27FC236}">
              <a16:creationId xmlns:a16="http://schemas.microsoft.com/office/drawing/2014/main" id="{E4DFA937-83F4-4D45-8E7E-8F76EE9A93BE}"/>
            </a:ext>
          </a:extLst>
        </xdr:cNvPr>
        <xdr:cNvSpPr txBox="1"/>
      </xdr:nvSpPr>
      <xdr:spPr>
        <a:xfrm>
          <a:off x="5405301" y="95504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6" name="直線コネクタ 225">
          <a:extLst>
            <a:ext uri="{FF2B5EF4-FFF2-40B4-BE49-F238E27FC236}">
              <a16:creationId xmlns:a16="http://schemas.microsoft.com/office/drawing/2014/main" id="{7CCCB106-135F-49C8-9F77-3369F75ECC36}"/>
            </a:ext>
          </a:extLst>
        </xdr:cNvPr>
        <xdr:cNvCxnSpPr/>
      </xdr:nvCxnSpPr>
      <xdr:spPr>
        <a:xfrm>
          <a:off x="5826760" y="93154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7" name="テキスト ボックス 226">
          <a:extLst>
            <a:ext uri="{FF2B5EF4-FFF2-40B4-BE49-F238E27FC236}">
              <a16:creationId xmlns:a16="http://schemas.microsoft.com/office/drawing/2014/main" id="{D48DF5B1-092E-43EA-A640-9061A46E0B90}"/>
            </a:ext>
          </a:extLst>
        </xdr:cNvPr>
        <xdr:cNvSpPr txBox="1"/>
      </xdr:nvSpPr>
      <xdr:spPr>
        <a:xfrm>
          <a:off x="5405301" y="91770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8" name="直線コネクタ 227">
          <a:extLst>
            <a:ext uri="{FF2B5EF4-FFF2-40B4-BE49-F238E27FC236}">
              <a16:creationId xmlns:a16="http://schemas.microsoft.com/office/drawing/2014/main" id="{C3C63AB7-05E7-4F86-AF7F-6AF541F28A2D}"/>
            </a:ext>
          </a:extLst>
        </xdr:cNvPr>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9" name="テキスト ボックス 228">
          <a:extLst>
            <a:ext uri="{FF2B5EF4-FFF2-40B4-BE49-F238E27FC236}">
              <a16:creationId xmlns:a16="http://schemas.microsoft.com/office/drawing/2014/main" id="{A15D1613-D6A9-49D4-BC0B-E7C9593438EE}"/>
            </a:ext>
          </a:extLst>
        </xdr:cNvPr>
        <xdr:cNvSpPr txBox="1"/>
      </xdr:nvSpPr>
      <xdr:spPr>
        <a:xfrm>
          <a:off x="540530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0" name="【体育館・プール】&#10;一人当たり面積グラフ枠">
          <a:extLst>
            <a:ext uri="{FF2B5EF4-FFF2-40B4-BE49-F238E27FC236}">
              <a16:creationId xmlns:a16="http://schemas.microsoft.com/office/drawing/2014/main" id="{DFA4D00C-CA86-4BF9-BF15-F600FA2039E1}"/>
            </a:ext>
          </a:extLst>
        </xdr:cNvPr>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105410</xdr:rowOff>
    </xdr:from>
    <xdr:to>
      <xdr:col>54</xdr:col>
      <xdr:colOff>189865</xdr:colOff>
      <xdr:row>63</xdr:row>
      <xdr:rowOff>146050</xdr:rowOff>
    </xdr:to>
    <xdr:cxnSp macro="">
      <xdr:nvCxnSpPr>
        <xdr:cNvPr id="231" name="直線コネクタ 230">
          <a:extLst>
            <a:ext uri="{FF2B5EF4-FFF2-40B4-BE49-F238E27FC236}">
              <a16:creationId xmlns:a16="http://schemas.microsoft.com/office/drawing/2014/main" id="{0CCC307F-A20D-4473-8770-C6A550ABAF8A}"/>
            </a:ext>
          </a:extLst>
        </xdr:cNvPr>
        <xdr:cNvCxnSpPr/>
      </xdr:nvCxnSpPr>
      <xdr:spPr>
        <a:xfrm flipV="1">
          <a:off x="9219565" y="9325610"/>
          <a:ext cx="0" cy="1381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149877</xdr:rowOff>
    </xdr:from>
    <xdr:ext cx="469744" cy="259045"/>
    <xdr:sp macro="" textlink="">
      <xdr:nvSpPr>
        <xdr:cNvPr id="232" name="【体育館・プール】&#10;一人当たり面積最小値テキスト">
          <a:extLst>
            <a:ext uri="{FF2B5EF4-FFF2-40B4-BE49-F238E27FC236}">
              <a16:creationId xmlns:a16="http://schemas.microsoft.com/office/drawing/2014/main" id="{E04B58D3-D4EF-46E6-AA57-9B38B757A054}"/>
            </a:ext>
          </a:extLst>
        </xdr:cNvPr>
        <xdr:cNvSpPr txBox="1"/>
      </xdr:nvSpPr>
      <xdr:spPr>
        <a:xfrm>
          <a:off x="9258300" y="10711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146050</xdr:rowOff>
    </xdr:from>
    <xdr:to>
      <xdr:col>55</xdr:col>
      <xdr:colOff>88900</xdr:colOff>
      <xdr:row>63</xdr:row>
      <xdr:rowOff>146050</xdr:rowOff>
    </xdr:to>
    <xdr:cxnSp macro="">
      <xdr:nvCxnSpPr>
        <xdr:cNvPr id="233" name="直線コネクタ 232">
          <a:extLst>
            <a:ext uri="{FF2B5EF4-FFF2-40B4-BE49-F238E27FC236}">
              <a16:creationId xmlns:a16="http://schemas.microsoft.com/office/drawing/2014/main" id="{DF569CA7-02B2-4AD2-9D6C-910A92C8FF33}"/>
            </a:ext>
          </a:extLst>
        </xdr:cNvPr>
        <xdr:cNvCxnSpPr/>
      </xdr:nvCxnSpPr>
      <xdr:spPr>
        <a:xfrm>
          <a:off x="9154160" y="1070737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52087</xdr:rowOff>
    </xdr:from>
    <xdr:ext cx="469744" cy="259045"/>
    <xdr:sp macro="" textlink="">
      <xdr:nvSpPr>
        <xdr:cNvPr id="234" name="【体育館・プール】&#10;一人当たり面積最大値テキスト">
          <a:extLst>
            <a:ext uri="{FF2B5EF4-FFF2-40B4-BE49-F238E27FC236}">
              <a16:creationId xmlns:a16="http://schemas.microsoft.com/office/drawing/2014/main" id="{CA1FFBE2-4F5C-475D-A6F1-CD3312DB1391}"/>
            </a:ext>
          </a:extLst>
        </xdr:cNvPr>
        <xdr:cNvSpPr txBox="1"/>
      </xdr:nvSpPr>
      <xdr:spPr>
        <a:xfrm>
          <a:off x="9258300" y="9104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105410</xdr:rowOff>
    </xdr:from>
    <xdr:to>
      <xdr:col>55</xdr:col>
      <xdr:colOff>88900</xdr:colOff>
      <xdr:row>55</xdr:row>
      <xdr:rowOff>105410</xdr:rowOff>
    </xdr:to>
    <xdr:cxnSp macro="">
      <xdr:nvCxnSpPr>
        <xdr:cNvPr id="235" name="直線コネクタ 234">
          <a:extLst>
            <a:ext uri="{FF2B5EF4-FFF2-40B4-BE49-F238E27FC236}">
              <a16:creationId xmlns:a16="http://schemas.microsoft.com/office/drawing/2014/main" id="{2A0E87A1-9F15-4C4B-8FD8-2AC993BE2B41}"/>
            </a:ext>
          </a:extLst>
        </xdr:cNvPr>
        <xdr:cNvCxnSpPr/>
      </xdr:nvCxnSpPr>
      <xdr:spPr>
        <a:xfrm>
          <a:off x="9154160" y="932561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135907</xdr:rowOff>
    </xdr:from>
    <xdr:ext cx="469744" cy="259045"/>
    <xdr:sp macro="" textlink="">
      <xdr:nvSpPr>
        <xdr:cNvPr id="236" name="【体育館・プール】&#10;一人当たり面積平均値テキスト">
          <a:extLst>
            <a:ext uri="{FF2B5EF4-FFF2-40B4-BE49-F238E27FC236}">
              <a16:creationId xmlns:a16="http://schemas.microsoft.com/office/drawing/2014/main" id="{13B1ADB3-1CB9-4D71-8E96-88FFBBFBD287}"/>
            </a:ext>
          </a:extLst>
        </xdr:cNvPr>
        <xdr:cNvSpPr txBox="1"/>
      </xdr:nvSpPr>
      <xdr:spPr>
        <a:xfrm>
          <a:off x="9258300" y="101943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157480</xdr:rowOff>
    </xdr:from>
    <xdr:to>
      <xdr:col>55</xdr:col>
      <xdr:colOff>50800</xdr:colOff>
      <xdr:row>61</xdr:row>
      <xdr:rowOff>87630</xdr:rowOff>
    </xdr:to>
    <xdr:sp macro="" textlink="">
      <xdr:nvSpPr>
        <xdr:cNvPr id="237" name="フローチャート: 判断 236">
          <a:extLst>
            <a:ext uri="{FF2B5EF4-FFF2-40B4-BE49-F238E27FC236}">
              <a16:creationId xmlns:a16="http://schemas.microsoft.com/office/drawing/2014/main" id="{4035DCE1-23DA-433B-924A-8CE6D2A92527}"/>
            </a:ext>
          </a:extLst>
        </xdr:cNvPr>
        <xdr:cNvSpPr/>
      </xdr:nvSpPr>
      <xdr:spPr>
        <a:xfrm>
          <a:off x="9192260" y="1021588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21590</xdr:rowOff>
    </xdr:from>
    <xdr:to>
      <xdr:col>50</xdr:col>
      <xdr:colOff>165100</xdr:colOff>
      <xdr:row>61</xdr:row>
      <xdr:rowOff>123190</xdr:rowOff>
    </xdr:to>
    <xdr:sp macro="" textlink="">
      <xdr:nvSpPr>
        <xdr:cNvPr id="238" name="フローチャート: 判断 237">
          <a:extLst>
            <a:ext uri="{FF2B5EF4-FFF2-40B4-BE49-F238E27FC236}">
              <a16:creationId xmlns:a16="http://schemas.microsoft.com/office/drawing/2014/main" id="{6FAEA477-5F99-442C-B61C-7FFC9EA873BC}"/>
            </a:ext>
          </a:extLst>
        </xdr:cNvPr>
        <xdr:cNvSpPr/>
      </xdr:nvSpPr>
      <xdr:spPr>
        <a:xfrm>
          <a:off x="8445500" y="1024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34290</xdr:rowOff>
    </xdr:from>
    <xdr:to>
      <xdr:col>46</xdr:col>
      <xdr:colOff>38100</xdr:colOff>
      <xdr:row>61</xdr:row>
      <xdr:rowOff>135890</xdr:rowOff>
    </xdr:to>
    <xdr:sp macro="" textlink="">
      <xdr:nvSpPr>
        <xdr:cNvPr id="239" name="フローチャート: 判断 238">
          <a:extLst>
            <a:ext uri="{FF2B5EF4-FFF2-40B4-BE49-F238E27FC236}">
              <a16:creationId xmlns:a16="http://schemas.microsoft.com/office/drawing/2014/main" id="{B20A6A9E-BE71-47C8-B9B9-AB0595DEEB78}"/>
            </a:ext>
          </a:extLst>
        </xdr:cNvPr>
        <xdr:cNvSpPr/>
      </xdr:nvSpPr>
      <xdr:spPr>
        <a:xfrm>
          <a:off x="7670800" y="102603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43180</xdr:rowOff>
    </xdr:from>
    <xdr:to>
      <xdr:col>41</xdr:col>
      <xdr:colOff>101600</xdr:colOff>
      <xdr:row>61</xdr:row>
      <xdr:rowOff>144780</xdr:rowOff>
    </xdr:to>
    <xdr:sp macro="" textlink="">
      <xdr:nvSpPr>
        <xdr:cNvPr id="240" name="フローチャート: 判断 239">
          <a:extLst>
            <a:ext uri="{FF2B5EF4-FFF2-40B4-BE49-F238E27FC236}">
              <a16:creationId xmlns:a16="http://schemas.microsoft.com/office/drawing/2014/main" id="{F6C3C9E1-23A0-4333-B45C-AD9CC84B499E}"/>
            </a:ext>
          </a:extLst>
        </xdr:cNvPr>
        <xdr:cNvSpPr/>
      </xdr:nvSpPr>
      <xdr:spPr>
        <a:xfrm>
          <a:off x="6873240" y="10269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60960</xdr:rowOff>
    </xdr:from>
    <xdr:to>
      <xdr:col>36</xdr:col>
      <xdr:colOff>165100</xdr:colOff>
      <xdr:row>61</xdr:row>
      <xdr:rowOff>162560</xdr:rowOff>
    </xdr:to>
    <xdr:sp macro="" textlink="">
      <xdr:nvSpPr>
        <xdr:cNvPr id="241" name="フローチャート: 判断 240">
          <a:extLst>
            <a:ext uri="{FF2B5EF4-FFF2-40B4-BE49-F238E27FC236}">
              <a16:creationId xmlns:a16="http://schemas.microsoft.com/office/drawing/2014/main" id="{0FE0F835-2D74-4E8D-B0DB-86873806A7E0}"/>
            </a:ext>
          </a:extLst>
        </xdr:cNvPr>
        <xdr:cNvSpPr/>
      </xdr:nvSpPr>
      <xdr:spPr>
        <a:xfrm>
          <a:off x="6098540" y="1028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47C9C99C-1DA4-48B3-A3C8-5DCA005A91CF}"/>
            </a:ext>
          </a:extLst>
        </xdr:cNvPr>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400760A6-201B-4D82-A5B6-6C6DAB1A9B15}"/>
            </a:ext>
          </a:extLst>
        </xdr:cNvPr>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9D44A4F3-62FC-44A3-A58C-D087CAE96182}"/>
            </a:ext>
          </a:extLst>
        </xdr:cNvPr>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1569A4A3-9696-47E2-9D7E-A0F51B3D799C}"/>
            </a:ext>
          </a:extLst>
        </xdr:cNvPr>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0F9D1F7F-2808-40EE-BB60-403CA87AD213}"/>
            </a:ext>
          </a:extLst>
        </xdr:cNvPr>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62230</xdr:rowOff>
    </xdr:from>
    <xdr:to>
      <xdr:col>55</xdr:col>
      <xdr:colOff>50800</xdr:colOff>
      <xdr:row>57</xdr:row>
      <xdr:rowOff>163830</xdr:rowOff>
    </xdr:to>
    <xdr:sp macro="" textlink="">
      <xdr:nvSpPr>
        <xdr:cNvPr id="247" name="楕円 246">
          <a:extLst>
            <a:ext uri="{FF2B5EF4-FFF2-40B4-BE49-F238E27FC236}">
              <a16:creationId xmlns:a16="http://schemas.microsoft.com/office/drawing/2014/main" id="{928600CA-ABDA-4B7A-8C42-B108AAFB93F5}"/>
            </a:ext>
          </a:extLst>
        </xdr:cNvPr>
        <xdr:cNvSpPr/>
      </xdr:nvSpPr>
      <xdr:spPr>
        <a:xfrm>
          <a:off x="9192260" y="961771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56</xdr:row>
      <xdr:rowOff>85107</xdr:rowOff>
    </xdr:from>
    <xdr:ext cx="469744" cy="259045"/>
    <xdr:sp macro="" textlink="">
      <xdr:nvSpPr>
        <xdr:cNvPr id="248" name="【体育館・プール】&#10;一人当たり面積該当値テキスト">
          <a:extLst>
            <a:ext uri="{FF2B5EF4-FFF2-40B4-BE49-F238E27FC236}">
              <a16:creationId xmlns:a16="http://schemas.microsoft.com/office/drawing/2014/main" id="{D4E7D098-68D2-42C4-8FD1-7921FA01BFA5}"/>
            </a:ext>
          </a:extLst>
        </xdr:cNvPr>
        <xdr:cNvSpPr txBox="1"/>
      </xdr:nvSpPr>
      <xdr:spPr>
        <a:xfrm>
          <a:off x="9258300" y="9472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59</xdr:row>
      <xdr:rowOff>129540</xdr:rowOff>
    </xdr:from>
    <xdr:to>
      <xdr:col>50</xdr:col>
      <xdr:colOff>165100</xdr:colOff>
      <xdr:row>60</xdr:row>
      <xdr:rowOff>59690</xdr:rowOff>
    </xdr:to>
    <xdr:sp macro="" textlink="">
      <xdr:nvSpPr>
        <xdr:cNvPr id="249" name="楕円 248">
          <a:extLst>
            <a:ext uri="{FF2B5EF4-FFF2-40B4-BE49-F238E27FC236}">
              <a16:creationId xmlns:a16="http://schemas.microsoft.com/office/drawing/2014/main" id="{C74C7283-BC9D-46F7-8716-2F85A15FF29F}"/>
            </a:ext>
          </a:extLst>
        </xdr:cNvPr>
        <xdr:cNvSpPr/>
      </xdr:nvSpPr>
      <xdr:spPr>
        <a:xfrm>
          <a:off x="8445500" y="100203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57</xdr:row>
      <xdr:rowOff>113030</xdr:rowOff>
    </xdr:from>
    <xdr:to>
      <xdr:col>55</xdr:col>
      <xdr:colOff>0</xdr:colOff>
      <xdr:row>60</xdr:row>
      <xdr:rowOff>8890</xdr:rowOff>
    </xdr:to>
    <xdr:cxnSp macro="">
      <xdr:nvCxnSpPr>
        <xdr:cNvPr id="250" name="直線コネクタ 249">
          <a:extLst>
            <a:ext uri="{FF2B5EF4-FFF2-40B4-BE49-F238E27FC236}">
              <a16:creationId xmlns:a16="http://schemas.microsoft.com/office/drawing/2014/main" id="{5E2AC80B-4C57-4F13-8C44-A6B3141D3EFD}"/>
            </a:ext>
          </a:extLst>
        </xdr:cNvPr>
        <xdr:cNvCxnSpPr/>
      </xdr:nvCxnSpPr>
      <xdr:spPr>
        <a:xfrm flipV="1">
          <a:off x="8496300" y="9668510"/>
          <a:ext cx="723900" cy="398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59</xdr:row>
      <xdr:rowOff>127000</xdr:rowOff>
    </xdr:from>
    <xdr:to>
      <xdr:col>46</xdr:col>
      <xdr:colOff>38100</xdr:colOff>
      <xdr:row>60</xdr:row>
      <xdr:rowOff>57150</xdr:rowOff>
    </xdr:to>
    <xdr:sp macro="" textlink="">
      <xdr:nvSpPr>
        <xdr:cNvPr id="251" name="楕円 250">
          <a:extLst>
            <a:ext uri="{FF2B5EF4-FFF2-40B4-BE49-F238E27FC236}">
              <a16:creationId xmlns:a16="http://schemas.microsoft.com/office/drawing/2014/main" id="{B3568816-B66A-437F-9595-18957B0A1A2A}"/>
            </a:ext>
          </a:extLst>
        </xdr:cNvPr>
        <xdr:cNvSpPr/>
      </xdr:nvSpPr>
      <xdr:spPr>
        <a:xfrm>
          <a:off x="7670800" y="1001776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60</xdr:row>
      <xdr:rowOff>6350</xdr:rowOff>
    </xdr:from>
    <xdr:to>
      <xdr:col>50</xdr:col>
      <xdr:colOff>114300</xdr:colOff>
      <xdr:row>60</xdr:row>
      <xdr:rowOff>8890</xdr:rowOff>
    </xdr:to>
    <xdr:cxnSp macro="">
      <xdr:nvCxnSpPr>
        <xdr:cNvPr id="252" name="直線コネクタ 251">
          <a:extLst>
            <a:ext uri="{FF2B5EF4-FFF2-40B4-BE49-F238E27FC236}">
              <a16:creationId xmlns:a16="http://schemas.microsoft.com/office/drawing/2014/main" id="{6A974560-5856-4D67-AC00-F6B7DF5BA6CA}"/>
            </a:ext>
          </a:extLst>
        </xdr:cNvPr>
        <xdr:cNvCxnSpPr/>
      </xdr:nvCxnSpPr>
      <xdr:spPr>
        <a:xfrm>
          <a:off x="7713980" y="10064750"/>
          <a:ext cx="782320" cy="2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59</xdr:row>
      <xdr:rowOff>127000</xdr:rowOff>
    </xdr:from>
    <xdr:to>
      <xdr:col>41</xdr:col>
      <xdr:colOff>101600</xdr:colOff>
      <xdr:row>60</xdr:row>
      <xdr:rowOff>57150</xdr:rowOff>
    </xdr:to>
    <xdr:sp macro="" textlink="">
      <xdr:nvSpPr>
        <xdr:cNvPr id="253" name="楕円 252">
          <a:extLst>
            <a:ext uri="{FF2B5EF4-FFF2-40B4-BE49-F238E27FC236}">
              <a16:creationId xmlns:a16="http://schemas.microsoft.com/office/drawing/2014/main" id="{CA659BF6-25AF-4D1A-8F2D-97CCE003FFF0}"/>
            </a:ext>
          </a:extLst>
        </xdr:cNvPr>
        <xdr:cNvSpPr/>
      </xdr:nvSpPr>
      <xdr:spPr>
        <a:xfrm>
          <a:off x="6873240" y="100177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60</xdr:row>
      <xdr:rowOff>6350</xdr:rowOff>
    </xdr:from>
    <xdr:to>
      <xdr:col>45</xdr:col>
      <xdr:colOff>177800</xdr:colOff>
      <xdr:row>60</xdr:row>
      <xdr:rowOff>6350</xdr:rowOff>
    </xdr:to>
    <xdr:cxnSp macro="">
      <xdr:nvCxnSpPr>
        <xdr:cNvPr id="254" name="直線コネクタ 253">
          <a:extLst>
            <a:ext uri="{FF2B5EF4-FFF2-40B4-BE49-F238E27FC236}">
              <a16:creationId xmlns:a16="http://schemas.microsoft.com/office/drawing/2014/main" id="{6C06E544-35C0-4B60-8216-7BF769382D40}"/>
            </a:ext>
          </a:extLst>
        </xdr:cNvPr>
        <xdr:cNvCxnSpPr/>
      </xdr:nvCxnSpPr>
      <xdr:spPr>
        <a:xfrm>
          <a:off x="6924040" y="10064750"/>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59</xdr:row>
      <xdr:rowOff>134620</xdr:rowOff>
    </xdr:from>
    <xdr:to>
      <xdr:col>36</xdr:col>
      <xdr:colOff>165100</xdr:colOff>
      <xdr:row>60</xdr:row>
      <xdr:rowOff>64770</xdr:rowOff>
    </xdr:to>
    <xdr:sp macro="" textlink="">
      <xdr:nvSpPr>
        <xdr:cNvPr id="255" name="楕円 254">
          <a:extLst>
            <a:ext uri="{FF2B5EF4-FFF2-40B4-BE49-F238E27FC236}">
              <a16:creationId xmlns:a16="http://schemas.microsoft.com/office/drawing/2014/main" id="{D7C4FD8B-B788-4311-8F78-C024A8817E2A}"/>
            </a:ext>
          </a:extLst>
        </xdr:cNvPr>
        <xdr:cNvSpPr/>
      </xdr:nvSpPr>
      <xdr:spPr>
        <a:xfrm>
          <a:off x="6098540" y="1002538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60</xdr:row>
      <xdr:rowOff>6350</xdr:rowOff>
    </xdr:from>
    <xdr:to>
      <xdr:col>41</xdr:col>
      <xdr:colOff>50800</xdr:colOff>
      <xdr:row>60</xdr:row>
      <xdr:rowOff>13970</xdr:rowOff>
    </xdr:to>
    <xdr:cxnSp macro="">
      <xdr:nvCxnSpPr>
        <xdr:cNvPr id="256" name="直線コネクタ 255">
          <a:extLst>
            <a:ext uri="{FF2B5EF4-FFF2-40B4-BE49-F238E27FC236}">
              <a16:creationId xmlns:a16="http://schemas.microsoft.com/office/drawing/2014/main" id="{E81B0F5C-5A88-4066-93AE-8755B41EFB5D}"/>
            </a:ext>
          </a:extLst>
        </xdr:cNvPr>
        <xdr:cNvCxnSpPr/>
      </xdr:nvCxnSpPr>
      <xdr:spPr>
        <a:xfrm flipV="1">
          <a:off x="6149340" y="10064750"/>
          <a:ext cx="7747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114317</xdr:rowOff>
    </xdr:from>
    <xdr:ext cx="469744" cy="259045"/>
    <xdr:sp macro="" textlink="">
      <xdr:nvSpPr>
        <xdr:cNvPr id="257" name="n_1aveValue【体育館・プール】&#10;一人当たり面積">
          <a:extLst>
            <a:ext uri="{FF2B5EF4-FFF2-40B4-BE49-F238E27FC236}">
              <a16:creationId xmlns:a16="http://schemas.microsoft.com/office/drawing/2014/main" id="{F719F732-2747-47D7-B368-A802C8229027}"/>
            </a:ext>
          </a:extLst>
        </xdr:cNvPr>
        <xdr:cNvSpPr txBox="1"/>
      </xdr:nvSpPr>
      <xdr:spPr>
        <a:xfrm>
          <a:off x="8271587" y="10340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127017</xdr:rowOff>
    </xdr:from>
    <xdr:ext cx="469744" cy="259045"/>
    <xdr:sp macro="" textlink="">
      <xdr:nvSpPr>
        <xdr:cNvPr id="258" name="n_2aveValue【体育館・プール】&#10;一人当たり面積">
          <a:extLst>
            <a:ext uri="{FF2B5EF4-FFF2-40B4-BE49-F238E27FC236}">
              <a16:creationId xmlns:a16="http://schemas.microsoft.com/office/drawing/2014/main" id="{A96E44A5-6322-413B-B2D4-66811D71890B}"/>
            </a:ext>
          </a:extLst>
        </xdr:cNvPr>
        <xdr:cNvSpPr txBox="1"/>
      </xdr:nvSpPr>
      <xdr:spPr>
        <a:xfrm>
          <a:off x="7509587" y="10353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135907</xdr:rowOff>
    </xdr:from>
    <xdr:ext cx="469744" cy="259045"/>
    <xdr:sp macro="" textlink="">
      <xdr:nvSpPr>
        <xdr:cNvPr id="259" name="n_3aveValue【体育館・プール】&#10;一人当たり面積">
          <a:extLst>
            <a:ext uri="{FF2B5EF4-FFF2-40B4-BE49-F238E27FC236}">
              <a16:creationId xmlns:a16="http://schemas.microsoft.com/office/drawing/2014/main" id="{690F069D-C971-49C6-AAB8-D342D620C183}"/>
            </a:ext>
          </a:extLst>
        </xdr:cNvPr>
        <xdr:cNvSpPr txBox="1"/>
      </xdr:nvSpPr>
      <xdr:spPr>
        <a:xfrm>
          <a:off x="6712027" y="10361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153687</xdr:rowOff>
    </xdr:from>
    <xdr:ext cx="469744" cy="259045"/>
    <xdr:sp macro="" textlink="">
      <xdr:nvSpPr>
        <xdr:cNvPr id="260" name="n_4aveValue【体育館・プール】&#10;一人当たり面積">
          <a:extLst>
            <a:ext uri="{FF2B5EF4-FFF2-40B4-BE49-F238E27FC236}">
              <a16:creationId xmlns:a16="http://schemas.microsoft.com/office/drawing/2014/main" id="{CEF15048-34D3-4CA7-B26C-7F29D9064C1E}"/>
            </a:ext>
          </a:extLst>
        </xdr:cNvPr>
        <xdr:cNvSpPr txBox="1"/>
      </xdr:nvSpPr>
      <xdr:spPr>
        <a:xfrm>
          <a:off x="5937327" y="10379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58</xdr:row>
      <xdr:rowOff>76217</xdr:rowOff>
    </xdr:from>
    <xdr:ext cx="469744" cy="259045"/>
    <xdr:sp macro="" textlink="">
      <xdr:nvSpPr>
        <xdr:cNvPr id="261" name="n_1mainValue【体育館・プール】&#10;一人当たり面積">
          <a:extLst>
            <a:ext uri="{FF2B5EF4-FFF2-40B4-BE49-F238E27FC236}">
              <a16:creationId xmlns:a16="http://schemas.microsoft.com/office/drawing/2014/main" id="{EE0FBD5D-EE12-4E58-8BCA-AC79D4A579B1}"/>
            </a:ext>
          </a:extLst>
        </xdr:cNvPr>
        <xdr:cNvSpPr txBox="1"/>
      </xdr:nvSpPr>
      <xdr:spPr>
        <a:xfrm>
          <a:off x="8271587" y="9799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58</xdr:row>
      <xdr:rowOff>73677</xdr:rowOff>
    </xdr:from>
    <xdr:ext cx="469744" cy="259045"/>
    <xdr:sp macro="" textlink="">
      <xdr:nvSpPr>
        <xdr:cNvPr id="262" name="n_2mainValue【体育館・プール】&#10;一人当たり面積">
          <a:extLst>
            <a:ext uri="{FF2B5EF4-FFF2-40B4-BE49-F238E27FC236}">
              <a16:creationId xmlns:a16="http://schemas.microsoft.com/office/drawing/2014/main" id="{A7278A1A-4342-4495-A444-49B57C20A9E7}"/>
            </a:ext>
          </a:extLst>
        </xdr:cNvPr>
        <xdr:cNvSpPr txBox="1"/>
      </xdr:nvSpPr>
      <xdr:spPr>
        <a:xfrm>
          <a:off x="7509587" y="9796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58</xdr:row>
      <xdr:rowOff>73677</xdr:rowOff>
    </xdr:from>
    <xdr:ext cx="469744" cy="259045"/>
    <xdr:sp macro="" textlink="">
      <xdr:nvSpPr>
        <xdr:cNvPr id="263" name="n_3mainValue【体育館・プール】&#10;一人当たり面積">
          <a:extLst>
            <a:ext uri="{FF2B5EF4-FFF2-40B4-BE49-F238E27FC236}">
              <a16:creationId xmlns:a16="http://schemas.microsoft.com/office/drawing/2014/main" id="{5E007917-105C-443E-B63F-133197CB6C41}"/>
            </a:ext>
          </a:extLst>
        </xdr:cNvPr>
        <xdr:cNvSpPr txBox="1"/>
      </xdr:nvSpPr>
      <xdr:spPr>
        <a:xfrm>
          <a:off x="6712027" y="9796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58</xdr:row>
      <xdr:rowOff>81297</xdr:rowOff>
    </xdr:from>
    <xdr:ext cx="469744" cy="259045"/>
    <xdr:sp macro="" textlink="">
      <xdr:nvSpPr>
        <xdr:cNvPr id="264" name="n_4mainValue【体育館・プール】&#10;一人当たり面積">
          <a:extLst>
            <a:ext uri="{FF2B5EF4-FFF2-40B4-BE49-F238E27FC236}">
              <a16:creationId xmlns:a16="http://schemas.microsoft.com/office/drawing/2014/main" id="{9F56D0BE-1432-4310-86B3-DDE9298792AE}"/>
            </a:ext>
          </a:extLst>
        </xdr:cNvPr>
        <xdr:cNvSpPr txBox="1"/>
      </xdr:nvSpPr>
      <xdr:spPr>
        <a:xfrm>
          <a:off x="5937327" y="9804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5" name="正方形/長方形 264">
          <a:extLst>
            <a:ext uri="{FF2B5EF4-FFF2-40B4-BE49-F238E27FC236}">
              <a16:creationId xmlns:a16="http://schemas.microsoft.com/office/drawing/2014/main" id="{271FAC23-6B98-4F3D-B5E0-301773B99C3E}"/>
            </a:ext>
          </a:extLst>
        </xdr:cNvPr>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6" name="正方形/長方形 265">
          <a:extLst>
            <a:ext uri="{FF2B5EF4-FFF2-40B4-BE49-F238E27FC236}">
              <a16:creationId xmlns:a16="http://schemas.microsoft.com/office/drawing/2014/main" id="{D7326DB7-E6FB-48C1-BA29-99988C79CA98}"/>
            </a:ext>
          </a:extLst>
        </xdr:cNvPr>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7" name="正方形/長方形 266">
          <a:extLst>
            <a:ext uri="{FF2B5EF4-FFF2-40B4-BE49-F238E27FC236}">
              <a16:creationId xmlns:a16="http://schemas.microsoft.com/office/drawing/2014/main" id="{24E984A4-A9C2-4606-9140-E013AE0B4A83}"/>
            </a:ext>
          </a:extLst>
        </xdr:cNvPr>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8" name="正方形/長方形 267">
          <a:extLst>
            <a:ext uri="{FF2B5EF4-FFF2-40B4-BE49-F238E27FC236}">
              <a16:creationId xmlns:a16="http://schemas.microsoft.com/office/drawing/2014/main" id="{1D4020BE-0D5F-4838-92F5-DDB0E80095D6}"/>
            </a:ext>
          </a:extLst>
        </xdr:cNvPr>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9" name="正方形/長方形 268">
          <a:extLst>
            <a:ext uri="{FF2B5EF4-FFF2-40B4-BE49-F238E27FC236}">
              <a16:creationId xmlns:a16="http://schemas.microsoft.com/office/drawing/2014/main" id="{C347DD8A-AA53-4F91-92D5-6DA56F0EDC00}"/>
            </a:ext>
          </a:extLst>
        </xdr:cNvPr>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0" name="正方形/長方形 269">
          <a:extLst>
            <a:ext uri="{FF2B5EF4-FFF2-40B4-BE49-F238E27FC236}">
              <a16:creationId xmlns:a16="http://schemas.microsoft.com/office/drawing/2014/main" id="{B42CD174-7BAA-4D68-98BE-59F2EF18AC02}"/>
            </a:ext>
          </a:extLst>
        </xdr:cNvPr>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1" name="正方形/長方形 270">
          <a:extLst>
            <a:ext uri="{FF2B5EF4-FFF2-40B4-BE49-F238E27FC236}">
              <a16:creationId xmlns:a16="http://schemas.microsoft.com/office/drawing/2014/main" id="{9215AA8B-F50B-4E24-A8B7-9649D3B85FBA}"/>
            </a:ext>
          </a:extLst>
        </xdr:cNvPr>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2" name="正方形/長方形 271">
          <a:extLst>
            <a:ext uri="{FF2B5EF4-FFF2-40B4-BE49-F238E27FC236}">
              <a16:creationId xmlns:a16="http://schemas.microsoft.com/office/drawing/2014/main" id="{4F723AFE-3BBB-4565-9092-4F1DD912A7CF}"/>
            </a:ext>
          </a:extLst>
        </xdr:cNvPr>
        <xdr:cNvSpPr/>
      </xdr:nvSpPr>
      <xdr:spPr>
        <a:xfrm>
          <a:off x="670560" y="12668250"/>
          <a:ext cx="417576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73" name="正方形/長方形 272">
          <a:extLst>
            <a:ext uri="{FF2B5EF4-FFF2-40B4-BE49-F238E27FC236}">
              <a16:creationId xmlns:a16="http://schemas.microsoft.com/office/drawing/2014/main" id="{A49AD120-E97C-4178-8B32-B26BB16599D2}"/>
            </a:ext>
          </a:extLst>
        </xdr:cNvPr>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4" name="正方形/長方形 273">
          <a:extLst>
            <a:ext uri="{FF2B5EF4-FFF2-40B4-BE49-F238E27FC236}">
              <a16:creationId xmlns:a16="http://schemas.microsoft.com/office/drawing/2014/main" id="{9159ABE0-B9C6-4E5E-8EFC-9EB8CC0F725D}"/>
            </a:ext>
          </a:extLst>
        </xdr:cNvPr>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5" name="正方形/長方形 274">
          <a:extLst>
            <a:ext uri="{FF2B5EF4-FFF2-40B4-BE49-F238E27FC236}">
              <a16:creationId xmlns:a16="http://schemas.microsoft.com/office/drawing/2014/main" id="{A9D7128C-8DD3-4DC3-9A92-3B2C9E473B80}"/>
            </a:ext>
          </a:extLst>
        </xdr:cNvPr>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6" name="正方形/長方形 275">
          <a:extLst>
            <a:ext uri="{FF2B5EF4-FFF2-40B4-BE49-F238E27FC236}">
              <a16:creationId xmlns:a16="http://schemas.microsoft.com/office/drawing/2014/main" id="{F9C018C2-BDF6-4CB3-9676-7C41E37323E5}"/>
            </a:ext>
          </a:extLst>
        </xdr:cNvPr>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7" name="正方形/長方形 276">
          <a:extLst>
            <a:ext uri="{FF2B5EF4-FFF2-40B4-BE49-F238E27FC236}">
              <a16:creationId xmlns:a16="http://schemas.microsoft.com/office/drawing/2014/main" id="{A1D6C752-0AE1-4B45-8159-743F9592CB76}"/>
            </a:ext>
          </a:extLst>
        </xdr:cNvPr>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8" name="正方形/長方形 277">
          <a:extLst>
            <a:ext uri="{FF2B5EF4-FFF2-40B4-BE49-F238E27FC236}">
              <a16:creationId xmlns:a16="http://schemas.microsoft.com/office/drawing/2014/main" id="{F41F9612-BD63-47F1-9FFA-F3C2F63BE9EC}"/>
            </a:ext>
          </a:extLst>
        </xdr:cNvPr>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9" name="正方形/長方形 278">
          <a:extLst>
            <a:ext uri="{FF2B5EF4-FFF2-40B4-BE49-F238E27FC236}">
              <a16:creationId xmlns:a16="http://schemas.microsoft.com/office/drawing/2014/main" id="{42B67087-6200-4547-B344-31771A638A15}"/>
            </a:ext>
          </a:extLst>
        </xdr:cNvPr>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80" name="正方形/長方形 279">
          <a:extLst>
            <a:ext uri="{FF2B5EF4-FFF2-40B4-BE49-F238E27FC236}">
              <a16:creationId xmlns:a16="http://schemas.microsoft.com/office/drawing/2014/main" id="{F07103FA-10CD-4058-AAED-1E393E77DC34}"/>
            </a:ext>
          </a:extLst>
        </xdr:cNvPr>
        <xdr:cNvSpPr/>
      </xdr:nvSpPr>
      <xdr:spPr>
        <a:xfrm>
          <a:off x="5826760" y="12668250"/>
          <a:ext cx="415290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81" name="正方形/長方形 280">
          <a:extLst>
            <a:ext uri="{FF2B5EF4-FFF2-40B4-BE49-F238E27FC236}">
              <a16:creationId xmlns:a16="http://schemas.microsoft.com/office/drawing/2014/main" id="{851AE90B-D026-4701-8FBC-EBDDF33BD6ED}"/>
            </a:ext>
          </a:extLst>
        </xdr:cNvPr>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82" name="正方形/長方形 281">
          <a:extLst>
            <a:ext uri="{FF2B5EF4-FFF2-40B4-BE49-F238E27FC236}">
              <a16:creationId xmlns:a16="http://schemas.microsoft.com/office/drawing/2014/main" id="{718C30EC-2FA4-4F6E-9895-1183E3A44F7C}"/>
            </a:ext>
          </a:extLst>
        </xdr:cNvPr>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3" name="正方形/長方形 282">
          <a:extLst>
            <a:ext uri="{FF2B5EF4-FFF2-40B4-BE49-F238E27FC236}">
              <a16:creationId xmlns:a16="http://schemas.microsoft.com/office/drawing/2014/main" id="{1E4A925C-C4DB-4CBC-A9D3-C154E03D8695}"/>
            </a:ext>
          </a:extLst>
        </xdr:cNvPr>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4" name="正方形/長方形 283">
          <a:extLst>
            <a:ext uri="{FF2B5EF4-FFF2-40B4-BE49-F238E27FC236}">
              <a16:creationId xmlns:a16="http://schemas.microsoft.com/office/drawing/2014/main" id="{AD08458A-03D6-4176-8FF7-7FDAAA4614B7}"/>
            </a:ext>
          </a:extLst>
        </xdr:cNvPr>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5" name="正方形/長方形 284">
          <a:extLst>
            <a:ext uri="{FF2B5EF4-FFF2-40B4-BE49-F238E27FC236}">
              <a16:creationId xmlns:a16="http://schemas.microsoft.com/office/drawing/2014/main" id="{E4ACE87A-99F4-4CCC-B005-CD87B0BD9392}"/>
            </a:ext>
          </a:extLst>
        </xdr:cNvPr>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6" name="正方形/長方形 285">
          <a:extLst>
            <a:ext uri="{FF2B5EF4-FFF2-40B4-BE49-F238E27FC236}">
              <a16:creationId xmlns:a16="http://schemas.microsoft.com/office/drawing/2014/main" id="{20C39FFB-9412-4011-ADF3-984B220D9637}"/>
            </a:ext>
          </a:extLst>
        </xdr:cNvPr>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7" name="正方形/長方形 286">
          <a:extLst>
            <a:ext uri="{FF2B5EF4-FFF2-40B4-BE49-F238E27FC236}">
              <a16:creationId xmlns:a16="http://schemas.microsoft.com/office/drawing/2014/main" id="{8BA4FF03-1AF3-43A9-A15F-CFA2DEF7A2EB}"/>
            </a:ext>
          </a:extLst>
        </xdr:cNvPr>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8" name="正方形/長方形 287">
          <a:extLst>
            <a:ext uri="{FF2B5EF4-FFF2-40B4-BE49-F238E27FC236}">
              <a16:creationId xmlns:a16="http://schemas.microsoft.com/office/drawing/2014/main" id="{332F489E-E0FA-4570-A7A9-8297ECF3CE06}"/>
            </a:ext>
          </a:extLst>
        </xdr:cNvPr>
        <xdr:cNvSpPr/>
      </xdr:nvSpPr>
      <xdr:spPr>
        <a:xfrm>
          <a:off x="670560" y="16394430"/>
          <a:ext cx="417576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89" name="正方形/長方形 288">
          <a:extLst>
            <a:ext uri="{FF2B5EF4-FFF2-40B4-BE49-F238E27FC236}">
              <a16:creationId xmlns:a16="http://schemas.microsoft.com/office/drawing/2014/main" id="{C549A31F-6413-41C2-964B-D85BF581F79E}"/>
            </a:ext>
          </a:extLst>
        </xdr:cNvPr>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90" name="正方形/長方形 289">
          <a:extLst>
            <a:ext uri="{FF2B5EF4-FFF2-40B4-BE49-F238E27FC236}">
              <a16:creationId xmlns:a16="http://schemas.microsoft.com/office/drawing/2014/main" id="{B66EAE93-68CB-4CC6-9312-6526336C777F}"/>
            </a:ext>
          </a:extLst>
        </xdr:cNvPr>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91" name="正方形/長方形 290">
          <a:extLst>
            <a:ext uri="{FF2B5EF4-FFF2-40B4-BE49-F238E27FC236}">
              <a16:creationId xmlns:a16="http://schemas.microsoft.com/office/drawing/2014/main" id="{99428E79-BD58-454B-B04C-132151AA918E}"/>
            </a:ext>
          </a:extLst>
        </xdr:cNvPr>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92" name="正方形/長方形 291">
          <a:extLst>
            <a:ext uri="{FF2B5EF4-FFF2-40B4-BE49-F238E27FC236}">
              <a16:creationId xmlns:a16="http://schemas.microsoft.com/office/drawing/2014/main" id="{77D55E81-6486-4E2B-A00E-759B58B2A503}"/>
            </a:ext>
          </a:extLst>
        </xdr:cNvPr>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93" name="正方形/長方形 292">
          <a:extLst>
            <a:ext uri="{FF2B5EF4-FFF2-40B4-BE49-F238E27FC236}">
              <a16:creationId xmlns:a16="http://schemas.microsoft.com/office/drawing/2014/main" id="{AA96D807-65F3-4808-8170-094C16B35AEE}"/>
            </a:ext>
          </a:extLst>
        </xdr:cNvPr>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94" name="正方形/長方形 293">
          <a:extLst>
            <a:ext uri="{FF2B5EF4-FFF2-40B4-BE49-F238E27FC236}">
              <a16:creationId xmlns:a16="http://schemas.microsoft.com/office/drawing/2014/main" id="{48CBC484-D6E8-43A6-8799-8572D4413F36}"/>
            </a:ext>
          </a:extLst>
        </xdr:cNvPr>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95" name="正方形/長方形 294">
          <a:extLst>
            <a:ext uri="{FF2B5EF4-FFF2-40B4-BE49-F238E27FC236}">
              <a16:creationId xmlns:a16="http://schemas.microsoft.com/office/drawing/2014/main" id="{D883BF5A-27BF-41BB-BC9F-7D5FB132A8E0}"/>
            </a:ext>
          </a:extLst>
        </xdr:cNvPr>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96" name="正方形/長方形 295">
          <a:extLst>
            <a:ext uri="{FF2B5EF4-FFF2-40B4-BE49-F238E27FC236}">
              <a16:creationId xmlns:a16="http://schemas.microsoft.com/office/drawing/2014/main" id="{AEC9CCF8-B19F-4C19-9A18-BA29FDC8ECE8}"/>
            </a:ext>
          </a:extLst>
        </xdr:cNvPr>
        <xdr:cNvSpPr/>
      </xdr:nvSpPr>
      <xdr:spPr>
        <a:xfrm>
          <a:off x="5826760" y="16394430"/>
          <a:ext cx="415290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97" name="正方形/長方形 296">
          <a:extLst>
            <a:ext uri="{FF2B5EF4-FFF2-40B4-BE49-F238E27FC236}">
              <a16:creationId xmlns:a16="http://schemas.microsoft.com/office/drawing/2014/main" id="{7D157A37-92F2-412A-AFF5-DBF1D728D61C}"/>
            </a:ext>
          </a:extLst>
        </xdr:cNvPr>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98" name="正方形/長方形 297">
          <a:extLst>
            <a:ext uri="{FF2B5EF4-FFF2-40B4-BE49-F238E27FC236}">
              <a16:creationId xmlns:a16="http://schemas.microsoft.com/office/drawing/2014/main" id="{9432EFB4-5785-4DF8-81C7-A30BE504CB9E}"/>
            </a:ext>
          </a:extLst>
        </xdr:cNvPr>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99" name="正方形/長方形 298">
          <a:extLst>
            <a:ext uri="{FF2B5EF4-FFF2-40B4-BE49-F238E27FC236}">
              <a16:creationId xmlns:a16="http://schemas.microsoft.com/office/drawing/2014/main" id="{3E2EAEC3-CDDE-42A4-949A-B021A1B5FA47}"/>
            </a:ext>
          </a:extLst>
        </xdr:cNvPr>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00" name="正方形/長方形 299">
          <a:extLst>
            <a:ext uri="{FF2B5EF4-FFF2-40B4-BE49-F238E27FC236}">
              <a16:creationId xmlns:a16="http://schemas.microsoft.com/office/drawing/2014/main" id="{8B57EEC6-0691-41CF-8580-04F6AFF88DDC}"/>
            </a:ext>
          </a:extLst>
        </xdr:cNvPr>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01" name="正方形/長方形 300">
          <a:extLst>
            <a:ext uri="{FF2B5EF4-FFF2-40B4-BE49-F238E27FC236}">
              <a16:creationId xmlns:a16="http://schemas.microsoft.com/office/drawing/2014/main" id="{D3396F80-6D49-413D-A279-6E73D4B1D84B}"/>
            </a:ext>
          </a:extLst>
        </xdr:cNvPr>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02" name="正方形/長方形 301">
          <a:extLst>
            <a:ext uri="{FF2B5EF4-FFF2-40B4-BE49-F238E27FC236}">
              <a16:creationId xmlns:a16="http://schemas.microsoft.com/office/drawing/2014/main" id="{67FCDBCC-061B-450C-A8C0-D6B535027C12}"/>
            </a:ext>
          </a:extLst>
        </xdr:cNvPr>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03" name="正方形/長方形 302">
          <a:extLst>
            <a:ext uri="{FF2B5EF4-FFF2-40B4-BE49-F238E27FC236}">
              <a16:creationId xmlns:a16="http://schemas.microsoft.com/office/drawing/2014/main" id="{1BE141E3-9148-49C0-9CF5-C059CAE236F1}"/>
            </a:ext>
          </a:extLst>
        </xdr:cNvPr>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04" name="正方形/長方形 303">
          <a:extLst>
            <a:ext uri="{FF2B5EF4-FFF2-40B4-BE49-F238E27FC236}">
              <a16:creationId xmlns:a16="http://schemas.microsoft.com/office/drawing/2014/main" id="{04E16C88-1321-4AA6-A7F4-6BE21A696D3B}"/>
            </a:ext>
          </a:extLst>
        </xdr:cNvPr>
        <xdr:cNvSpPr/>
      </xdr:nvSpPr>
      <xdr:spPr>
        <a:xfrm>
          <a:off x="1096010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05" name="テキスト ボックス 304">
          <a:extLst>
            <a:ext uri="{FF2B5EF4-FFF2-40B4-BE49-F238E27FC236}">
              <a16:creationId xmlns:a16="http://schemas.microsoft.com/office/drawing/2014/main" id="{26628139-CAD8-4572-8611-39BF5D5EE402}"/>
            </a:ext>
          </a:extLst>
        </xdr:cNvPr>
        <xdr:cNvSpPr txBox="1"/>
      </xdr:nvSpPr>
      <xdr:spPr>
        <a:xfrm>
          <a:off x="1092200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06" name="直線コネクタ 305">
          <a:extLst>
            <a:ext uri="{FF2B5EF4-FFF2-40B4-BE49-F238E27FC236}">
              <a16:creationId xmlns:a16="http://schemas.microsoft.com/office/drawing/2014/main" id="{2497FACB-6C95-4B54-900C-D9CFABA6213C}"/>
            </a:ext>
          </a:extLst>
        </xdr:cNvPr>
        <xdr:cNvCxnSpPr/>
      </xdr:nvCxnSpPr>
      <xdr:spPr>
        <a:xfrm>
          <a:off x="10960100" y="74523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07" name="テキスト ボックス 306">
          <a:extLst>
            <a:ext uri="{FF2B5EF4-FFF2-40B4-BE49-F238E27FC236}">
              <a16:creationId xmlns:a16="http://schemas.microsoft.com/office/drawing/2014/main" id="{2EC05A2B-E8E9-47CA-A3A5-BEF010EB8DA6}"/>
            </a:ext>
          </a:extLst>
        </xdr:cNvPr>
        <xdr:cNvSpPr txBox="1"/>
      </xdr:nvSpPr>
      <xdr:spPr>
        <a:xfrm>
          <a:off x="1056150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308" name="直線コネクタ 307">
          <a:extLst>
            <a:ext uri="{FF2B5EF4-FFF2-40B4-BE49-F238E27FC236}">
              <a16:creationId xmlns:a16="http://schemas.microsoft.com/office/drawing/2014/main" id="{6950BAC6-108B-4E5B-B7DB-8E6D7D00634A}"/>
            </a:ext>
          </a:extLst>
        </xdr:cNvPr>
        <xdr:cNvCxnSpPr/>
      </xdr:nvCxnSpPr>
      <xdr:spPr>
        <a:xfrm>
          <a:off x="10960100" y="7133408"/>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309" name="テキスト ボックス 308">
          <a:extLst>
            <a:ext uri="{FF2B5EF4-FFF2-40B4-BE49-F238E27FC236}">
              <a16:creationId xmlns:a16="http://schemas.microsoft.com/office/drawing/2014/main" id="{3028F15D-81FC-44A9-BD00-F64EA2566F6E}"/>
            </a:ext>
          </a:extLst>
        </xdr:cNvPr>
        <xdr:cNvSpPr txBox="1"/>
      </xdr:nvSpPr>
      <xdr:spPr>
        <a:xfrm>
          <a:off x="10561501" y="69949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10" name="直線コネクタ 309">
          <a:extLst>
            <a:ext uri="{FF2B5EF4-FFF2-40B4-BE49-F238E27FC236}">
              <a16:creationId xmlns:a16="http://schemas.microsoft.com/office/drawing/2014/main" id="{4ED6B75B-00CD-40DC-8F2F-3ED5529A525D}"/>
            </a:ext>
          </a:extLst>
        </xdr:cNvPr>
        <xdr:cNvCxnSpPr/>
      </xdr:nvCxnSpPr>
      <xdr:spPr>
        <a:xfrm>
          <a:off x="10960100" y="681445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11" name="テキスト ボックス 310">
          <a:extLst>
            <a:ext uri="{FF2B5EF4-FFF2-40B4-BE49-F238E27FC236}">
              <a16:creationId xmlns:a16="http://schemas.microsoft.com/office/drawing/2014/main" id="{F53D2809-8BE3-46E4-AC48-3D41A7FD439C}"/>
            </a:ext>
          </a:extLst>
        </xdr:cNvPr>
        <xdr:cNvSpPr txBox="1"/>
      </xdr:nvSpPr>
      <xdr:spPr>
        <a:xfrm>
          <a:off x="10602761" y="667604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12" name="直線コネクタ 311">
          <a:extLst>
            <a:ext uri="{FF2B5EF4-FFF2-40B4-BE49-F238E27FC236}">
              <a16:creationId xmlns:a16="http://schemas.microsoft.com/office/drawing/2014/main" id="{EBDAA5D5-52D5-4D48-9A13-7436E1D76214}"/>
            </a:ext>
          </a:extLst>
        </xdr:cNvPr>
        <xdr:cNvCxnSpPr/>
      </xdr:nvCxnSpPr>
      <xdr:spPr>
        <a:xfrm>
          <a:off x="10960100" y="649550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13" name="テキスト ボックス 312">
          <a:extLst>
            <a:ext uri="{FF2B5EF4-FFF2-40B4-BE49-F238E27FC236}">
              <a16:creationId xmlns:a16="http://schemas.microsoft.com/office/drawing/2014/main" id="{EB6FAE4C-11AC-4961-9393-98DEC8BA60BD}"/>
            </a:ext>
          </a:extLst>
        </xdr:cNvPr>
        <xdr:cNvSpPr txBox="1"/>
      </xdr:nvSpPr>
      <xdr:spPr>
        <a:xfrm>
          <a:off x="10602761" y="63570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14" name="直線コネクタ 313">
          <a:extLst>
            <a:ext uri="{FF2B5EF4-FFF2-40B4-BE49-F238E27FC236}">
              <a16:creationId xmlns:a16="http://schemas.microsoft.com/office/drawing/2014/main" id="{D2677DA7-D490-450B-8FBF-EF0A2E3D14F4}"/>
            </a:ext>
          </a:extLst>
        </xdr:cNvPr>
        <xdr:cNvCxnSpPr/>
      </xdr:nvCxnSpPr>
      <xdr:spPr>
        <a:xfrm>
          <a:off x="10960100" y="617655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15" name="テキスト ボックス 314">
          <a:extLst>
            <a:ext uri="{FF2B5EF4-FFF2-40B4-BE49-F238E27FC236}">
              <a16:creationId xmlns:a16="http://schemas.microsoft.com/office/drawing/2014/main" id="{83B304AD-28FE-4D75-B2EF-143C4BBCFAB6}"/>
            </a:ext>
          </a:extLst>
        </xdr:cNvPr>
        <xdr:cNvSpPr txBox="1"/>
      </xdr:nvSpPr>
      <xdr:spPr>
        <a:xfrm>
          <a:off x="10602761" y="60381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16" name="直線コネクタ 315">
          <a:extLst>
            <a:ext uri="{FF2B5EF4-FFF2-40B4-BE49-F238E27FC236}">
              <a16:creationId xmlns:a16="http://schemas.microsoft.com/office/drawing/2014/main" id="{1E198BD7-EA5C-40B4-AF53-482C346481D6}"/>
            </a:ext>
          </a:extLst>
        </xdr:cNvPr>
        <xdr:cNvCxnSpPr/>
      </xdr:nvCxnSpPr>
      <xdr:spPr>
        <a:xfrm>
          <a:off x="10960100" y="585760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17" name="テキスト ボックス 316">
          <a:extLst>
            <a:ext uri="{FF2B5EF4-FFF2-40B4-BE49-F238E27FC236}">
              <a16:creationId xmlns:a16="http://schemas.microsoft.com/office/drawing/2014/main" id="{84B73780-5B0D-4EEF-8E00-A01893849177}"/>
            </a:ext>
          </a:extLst>
        </xdr:cNvPr>
        <xdr:cNvSpPr txBox="1"/>
      </xdr:nvSpPr>
      <xdr:spPr>
        <a:xfrm>
          <a:off x="10602761" y="571538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18" name="直線コネクタ 317">
          <a:extLst>
            <a:ext uri="{FF2B5EF4-FFF2-40B4-BE49-F238E27FC236}">
              <a16:creationId xmlns:a16="http://schemas.microsoft.com/office/drawing/2014/main" id="{D5F307A8-01CF-41B0-88E4-652640201E37}"/>
            </a:ext>
          </a:extLst>
        </xdr:cNvPr>
        <xdr:cNvCxnSpPr/>
      </xdr:nvCxnSpPr>
      <xdr:spPr>
        <a:xfrm>
          <a:off x="10960100" y="5534842"/>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319" name="テキスト ボックス 318">
          <a:extLst>
            <a:ext uri="{FF2B5EF4-FFF2-40B4-BE49-F238E27FC236}">
              <a16:creationId xmlns:a16="http://schemas.microsoft.com/office/drawing/2014/main" id="{64BF8E5A-64FC-4FCD-ADE7-9A1D5A85FC70}"/>
            </a:ext>
          </a:extLst>
        </xdr:cNvPr>
        <xdr:cNvSpPr txBox="1"/>
      </xdr:nvSpPr>
      <xdr:spPr>
        <a:xfrm>
          <a:off x="10666881" y="539642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20" name="直線コネクタ 319">
          <a:extLst>
            <a:ext uri="{FF2B5EF4-FFF2-40B4-BE49-F238E27FC236}">
              <a16:creationId xmlns:a16="http://schemas.microsoft.com/office/drawing/2014/main" id="{F0D42F2E-2C4C-4240-AC23-9B7EFE3A1C4A}"/>
            </a:ext>
          </a:extLst>
        </xdr:cNvPr>
        <xdr:cNvCxnSpPr/>
      </xdr:nvCxnSpPr>
      <xdr:spPr>
        <a:xfrm>
          <a:off x="10960100" y="52158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321" name="【一般廃棄物処理施設】&#10;有形固定資産減価償却率グラフ枠">
          <a:extLst>
            <a:ext uri="{FF2B5EF4-FFF2-40B4-BE49-F238E27FC236}">
              <a16:creationId xmlns:a16="http://schemas.microsoft.com/office/drawing/2014/main" id="{9AD5735A-8BB3-4148-B327-1F4412393DB2}"/>
            </a:ext>
          </a:extLst>
        </xdr:cNvPr>
        <xdr:cNvSpPr/>
      </xdr:nvSpPr>
      <xdr:spPr>
        <a:xfrm>
          <a:off x="1096010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33746</xdr:rowOff>
    </xdr:from>
    <xdr:to>
      <xdr:col>85</xdr:col>
      <xdr:colOff>126364</xdr:colOff>
      <xdr:row>42</xdr:row>
      <xdr:rowOff>92528</xdr:rowOff>
    </xdr:to>
    <xdr:cxnSp macro="">
      <xdr:nvCxnSpPr>
        <xdr:cNvPr id="322" name="直線コネクタ 321">
          <a:extLst>
            <a:ext uri="{FF2B5EF4-FFF2-40B4-BE49-F238E27FC236}">
              <a16:creationId xmlns:a16="http://schemas.microsoft.com/office/drawing/2014/main" id="{3F827B14-8A0E-4A1B-BF64-060414E14E1E}"/>
            </a:ext>
          </a:extLst>
        </xdr:cNvPr>
        <xdr:cNvCxnSpPr/>
      </xdr:nvCxnSpPr>
      <xdr:spPr>
        <a:xfrm flipV="1">
          <a:off x="14375764" y="5733506"/>
          <a:ext cx="0" cy="13999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323" name="【一般廃棄物処理施設】&#10;有形固定資産減価償却率最小値テキスト">
          <a:extLst>
            <a:ext uri="{FF2B5EF4-FFF2-40B4-BE49-F238E27FC236}">
              <a16:creationId xmlns:a16="http://schemas.microsoft.com/office/drawing/2014/main" id="{9D2AE221-FF85-4347-811E-F2B72DCF5118}"/>
            </a:ext>
          </a:extLst>
        </xdr:cNvPr>
        <xdr:cNvSpPr txBox="1"/>
      </xdr:nvSpPr>
      <xdr:spPr>
        <a:xfrm>
          <a:off x="14414500" y="7137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324" name="直線コネクタ 323">
          <a:extLst>
            <a:ext uri="{FF2B5EF4-FFF2-40B4-BE49-F238E27FC236}">
              <a16:creationId xmlns:a16="http://schemas.microsoft.com/office/drawing/2014/main" id="{BD700BA3-38B1-4B2C-BA3D-06DE1EBB9DF6}"/>
            </a:ext>
          </a:extLst>
        </xdr:cNvPr>
        <xdr:cNvCxnSpPr/>
      </xdr:nvCxnSpPr>
      <xdr:spPr>
        <a:xfrm>
          <a:off x="14287500" y="713340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151873</xdr:rowOff>
    </xdr:from>
    <xdr:ext cx="405111" cy="259045"/>
    <xdr:sp macro="" textlink="">
      <xdr:nvSpPr>
        <xdr:cNvPr id="325" name="【一般廃棄物処理施設】&#10;有形固定資産減価償却率最大値テキスト">
          <a:extLst>
            <a:ext uri="{FF2B5EF4-FFF2-40B4-BE49-F238E27FC236}">
              <a16:creationId xmlns:a16="http://schemas.microsoft.com/office/drawing/2014/main" id="{8BE02EF0-D1F5-487D-A9EA-85C1D732E042}"/>
            </a:ext>
          </a:extLst>
        </xdr:cNvPr>
        <xdr:cNvSpPr txBox="1"/>
      </xdr:nvSpPr>
      <xdr:spPr>
        <a:xfrm>
          <a:off x="14414500" y="55163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33746</xdr:rowOff>
    </xdr:from>
    <xdr:to>
      <xdr:col>86</xdr:col>
      <xdr:colOff>25400</xdr:colOff>
      <xdr:row>34</xdr:row>
      <xdr:rowOff>33746</xdr:rowOff>
    </xdr:to>
    <xdr:cxnSp macro="">
      <xdr:nvCxnSpPr>
        <xdr:cNvPr id="326" name="直線コネクタ 325">
          <a:extLst>
            <a:ext uri="{FF2B5EF4-FFF2-40B4-BE49-F238E27FC236}">
              <a16:creationId xmlns:a16="http://schemas.microsoft.com/office/drawing/2014/main" id="{23EC447E-B2D3-4B35-BD1A-19E4FAD7567E}"/>
            </a:ext>
          </a:extLst>
        </xdr:cNvPr>
        <xdr:cNvCxnSpPr/>
      </xdr:nvCxnSpPr>
      <xdr:spPr>
        <a:xfrm>
          <a:off x="14287500" y="573350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92001</xdr:rowOff>
    </xdr:from>
    <xdr:ext cx="405111" cy="259045"/>
    <xdr:sp macro="" textlink="">
      <xdr:nvSpPr>
        <xdr:cNvPr id="327" name="【一般廃棄物処理施設】&#10;有形固定資産減価償却率平均値テキスト">
          <a:extLst>
            <a:ext uri="{FF2B5EF4-FFF2-40B4-BE49-F238E27FC236}">
              <a16:creationId xmlns:a16="http://schemas.microsoft.com/office/drawing/2014/main" id="{8AC26A19-1D1A-40A8-A573-1A78F39DF559}"/>
            </a:ext>
          </a:extLst>
        </xdr:cNvPr>
        <xdr:cNvSpPr txBox="1"/>
      </xdr:nvSpPr>
      <xdr:spPr>
        <a:xfrm>
          <a:off x="14414500" y="646232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113574</xdr:rowOff>
    </xdr:from>
    <xdr:to>
      <xdr:col>85</xdr:col>
      <xdr:colOff>177800</xdr:colOff>
      <xdr:row>39</xdr:row>
      <xdr:rowOff>43724</xdr:rowOff>
    </xdr:to>
    <xdr:sp macro="" textlink="">
      <xdr:nvSpPr>
        <xdr:cNvPr id="328" name="フローチャート: 判断 327">
          <a:extLst>
            <a:ext uri="{FF2B5EF4-FFF2-40B4-BE49-F238E27FC236}">
              <a16:creationId xmlns:a16="http://schemas.microsoft.com/office/drawing/2014/main" id="{3D9A368F-6F1A-455C-97B9-F5B25FC8D9B5}"/>
            </a:ext>
          </a:extLst>
        </xdr:cNvPr>
        <xdr:cNvSpPr/>
      </xdr:nvSpPr>
      <xdr:spPr>
        <a:xfrm>
          <a:off x="14325600" y="6483894"/>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152763</xdr:rowOff>
    </xdr:from>
    <xdr:to>
      <xdr:col>81</xdr:col>
      <xdr:colOff>101600</xdr:colOff>
      <xdr:row>39</xdr:row>
      <xdr:rowOff>82913</xdr:rowOff>
    </xdr:to>
    <xdr:sp macro="" textlink="">
      <xdr:nvSpPr>
        <xdr:cNvPr id="329" name="フローチャート: 判断 328">
          <a:extLst>
            <a:ext uri="{FF2B5EF4-FFF2-40B4-BE49-F238E27FC236}">
              <a16:creationId xmlns:a16="http://schemas.microsoft.com/office/drawing/2014/main" id="{8862A9C1-5A80-4346-B933-4A9B5CD06FF9}"/>
            </a:ext>
          </a:extLst>
        </xdr:cNvPr>
        <xdr:cNvSpPr/>
      </xdr:nvSpPr>
      <xdr:spPr>
        <a:xfrm>
          <a:off x="13578840" y="652308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162560</xdr:rowOff>
    </xdr:from>
    <xdr:to>
      <xdr:col>76</xdr:col>
      <xdr:colOff>165100</xdr:colOff>
      <xdr:row>39</xdr:row>
      <xdr:rowOff>92710</xdr:rowOff>
    </xdr:to>
    <xdr:sp macro="" textlink="">
      <xdr:nvSpPr>
        <xdr:cNvPr id="330" name="フローチャート: 判断 329">
          <a:extLst>
            <a:ext uri="{FF2B5EF4-FFF2-40B4-BE49-F238E27FC236}">
              <a16:creationId xmlns:a16="http://schemas.microsoft.com/office/drawing/2014/main" id="{CE8E27B9-CBB7-45E3-ACD1-FF408FE683D5}"/>
            </a:ext>
          </a:extLst>
        </xdr:cNvPr>
        <xdr:cNvSpPr/>
      </xdr:nvSpPr>
      <xdr:spPr>
        <a:xfrm>
          <a:off x="12804140" y="65328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39</xdr:row>
      <xdr:rowOff>4173</xdr:rowOff>
    </xdr:from>
    <xdr:to>
      <xdr:col>72</xdr:col>
      <xdr:colOff>38100</xdr:colOff>
      <xdr:row>39</xdr:row>
      <xdr:rowOff>105773</xdr:rowOff>
    </xdr:to>
    <xdr:sp macro="" textlink="">
      <xdr:nvSpPr>
        <xdr:cNvPr id="331" name="フローチャート: 判断 330">
          <a:extLst>
            <a:ext uri="{FF2B5EF4-FFF2-40B4-BE49-F238E27FC236}">
              <a16:creationId xmlns:a16="http://schemas.microsoft.com/office/drawing/2014/main" id="{29888586-DD17-4F80-A728-D4473F2FA0C2}"/>
            </a:ext>
          </a:extLst>
        </xdr:cNvPr>
        <xdr:cNvSpPr/>
      </xdr:nvSpPr>
      <xdr:spPr>
        <a:xfrm>
          <a:off x="12029440" y="6542133"/>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39</xdr:row>
      <xdr:rowOff>5806</xdr:rowOff>
    </xdr:from>
    <xdr:to>
      <xdr:col>67</xdr:col>
      <xdr:colOff>101600</xdr:colOff>
      <xdr:row>39</xdr:row>
      <xdr:rowOff>107406</xdr:rowOff>
    </xdr:to>
    <xdr:sp macro="" textlink="">
      <xdr:nvSpPr>
        <xdr:cNvPr id="332" name="フローチャート: 判断 331">
          <a:extLst>
            <a:ext uri="{FF2B5EF4-FFF2-40B4-BE49-F238E27FC236}">
              <a16:creationId xmlns:a16="http://schemas.microsoft.com/office/drawing/2014/main" id="{4AB57F61-C18F-481E-B789-602056F657D1}"/>
            </a:ext>
          </a:extLst>
        </xdr:cNvPr>
        <xdr:cNvSpPr/>
      </xdr:nvSpPr>
      <xdr:spPr>
        <a:xfrm>
          <a:off x="11231880" y="654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33" name="テキスト ボックス 332">
          <a:extLst>
            <a:ext uri="{FF2B5EF4-FFF2-40B4-BE49-F238E27FC236}">
              <a16:creationId xmlns:a16="http://schemas.microsoft.com/office/drawing/2014/main" id="{A4A688C5-BB13-4B14-8C76-A6D02D1C7666}"/>
            </a:ext>
          </a:extLst>
        </xdr:cNvPr>
        <xdr:cNvSpPr txBox="1"/>
      </xdr:nvSpPr>
      <xdr:spPr>
        <a:xfrm>
          <a:off x="14208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34" name="テキスト ボックス 333">
          <a:extLst>
            <a:ext uri="{FF2B5EF4-FFF2-40B4-BE49-F238E27FC236}">
              <a16:creationId xmlns:a16="http://schemas.microsoft.com/office/drawing/2014/main" id="{3314D296-E1B4-49AC-8933-A86BE0EDC346}"/>
            </a:ext>
          </a:extLst>
        </xdr:cNvPr>
        <xdr:cNvSpPr txBox="1"/>
      </xdr:nvSpPr>
      <xdr:spPr>
        <a:xfrm>
          <a:off x="134620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35" name="テキスト ボックス 334">
          <a:extLst>
            <a:ext uri="{FF2B5EF4-FFF2-40B4-BE49-F238E27FC236}">
              <a16:creationId xmlns:a16="http://schemas.microsoft.com/office/drawing/2014/main" id="{6BA03014-5A98-4D6D-800F-EB2A13DB92B2}"/>
            </a:ext>
          </a:extLst>
        </xdr:cNvPr>
        <xdr:cNvSpPr txBox="1"/>
      </xdr:nvSpPr>
      <xdr:spPr>
        <a:xfrm>
          <a:off x="126873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36" name="テキスト ボックス 335">
          <a:extLst>
            <a:ext uri="{FF2B5EF4-FFF2-40B4-BE49-F238E27FC236}">
              <a16:creationId xmlns:a16="http://schemas.microsoft.com/office/drawing/2014/main" id="{CB37D131-14EB-479E-AF8F-978F28560D44}"/>
            </a:ext>
          </a:extLst>
        </xdr:cNvPr>
        <xdr:cNvSpPr txBox="1"/>
      </xdr:nvSpPr>
      <xdr:spPr>
        <a:xfrm>
          <a:off x="119049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37" name="テキスト ボックス 336">
          <a:extLst>
            <a:ext uri="{FF2B5EF4-FFF2-40B4-BE49-F238E27FC236}">
              <a16:creationId xmlns:a16="http://schemas.microsoft.com/office/drawing/2014/main" id="{06B8CD23-A6B3-48A8-922C-F59E048CB142}"/>
            </a:ext>
          </a:extLst>
        </xdr:cNvPr>
        <xdr:cNvSpPr txBox="1"/>
      </xdr:nvSpPr>
      <xdr:spPr>
        <a:xfrm>
          <a:off x="111150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22134</xdr:rowOff>
    </xdr:from>
    <xdr:to>
      <xdr:col>85</xdr:col>
      <xdr:colOff>177800</xdr:colOff>
      <xdr:row>35</xdr:row>
      <xdr:rowOff>123734</xdr:rowOff>
    </xdr:to>
    <xdr:sp macro="" textlink="">
      <xdr:nvSpPr>
        <xdr:cNvPr id="338" name="楕円 337">
          <a:extLst>
            <a:ext uri="{FF2B5EF4-FFF2-40B4-BE49-F238E27FC236}">
              <a16:creationId xmlns:a16="http://schemas.microsoft.com/office/drawing/2014/main" id="{880E9175-95F3-4AB0-9123-B7881AAAB1BB}"/>
            </a:ext>
          </a:extLst>
        </xdr:cNvPr>
        <xdr:cNvSpPr/>
      </xdr:nvSpPr>
      <xdr:spPr>
        <a:xfrm>
          <a:off x="14325600" y="5889534"/>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45011</xdr:rowOff>
    </xdr:from>
    <xdr:ext cx="405111" cy="259045"/>
    <xdr:sp macro="" textlink="">
      <xdr:nvSpPr>
        <xdr:cNvPr id="339" name="【一般廃棄物処理施設】&#10;有形固定資産減価償却率該当値テキスト">
          <a:extLst>
            <a:ext uri="{FF2B5EF4-FFF2-40B4-BE49-F238E27FC236}">
              <a16:creationId xmlns:a16="http://schemas.microsoft.com/office/drawing/2014/main" id="{25890197-427C-4466-A72C-231807BE4332}"/>
            </a:ext>
          </a:extLst>
        </xdr:cNvPr>
        <xdr:cNvSpPr txBox="1"/>
      </xdr:nvSpPr>
      <xdr:spPr>
        <a:xfrm>
          <a:off x="14414500" y="57447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125004</xdr:rowOff>
    </xdr:from>
    <xdr:to>
      <xdr:col>81</xdr:col>
      <xdr:colOff>101600</xdr:colOff>
      <xdr:row>35</xdr:row>
      <xdr:rowOff>55154</xdr:rowOff>
    </xdr:to>
    <xdr:sp macro="" textlink="">
      <xdr:nvSpPr>
        <xdr:cNvPr id="340" name="楕円 339">
          <a:extLst>
            <a:ext uri="{FF2B5EF4-FFF2-40B4-BE49-F238E27FC236}">
              <a16:creationId xmlns:a16="http://schemas.microsoft.com/office/drawing/2014/main" id="{B95E6EF9-F049-4192-95AB-A335F5B3D2B0}"/>
            </a:ext>
          </a:extLst>
        </xdr:cNvPr>
        <xdr:cNvSpPr/>
      </xdr:nvSpPr>
      <xdr:spPr>
        <a:xfrm>
          <a:off x="13578840" y="582476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4354</xdr:rowOff>
    </xdr:from>
    <xdr:to>
      <xdr:col>85</xdr:col>
      <xdr:colOff>127000</xdr:colOff>
      <xdr:row>35</xdr:row>
      <xdr:rowOff>72934</xdr:rowOff>
    </xdr:to>
    <xdr:cxnSp macro="">
      <xdr:nvCxnSpPr>
        <xdr:cNvPr id="341" name="直線コネクタ 340">
          <a:extLst>
            <a:ext uri="{FF2B5EF4-FFF2-40B4-BE49-F238E27FC236}">
              <a16:creationId xmlns:a16="http://schemas.microsoft.com/office/drawing/2014/main" id="{C95CDC8E-CE48-43F8-B075-879A996414BA}"/>
            </a:ext>
          </a:extLst>
        </xdr:cNvPr>
        <xdr:cNvCxnSpPr/>
      </xdr:nvCxnSpPr>
      <xdr:spPr>
        <a:xfrm>
          <a:off x="13629640" y="5871754"/>
          <a:ext cx="74676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56424</xdr:rowOff>
    </xdr:from>
    <xdr:to>
      <xdr:col>76</xdr:col>
      <xdr:colOff>165100</xdr:colOff>
      <xdr:row>34</xdr:row>
      <xdr:rowOff>158024</xdr:rowOff>
    </xdr:to>
    <xdr:sp macro="" textlink="">
      <xdr:nvSpPr>
        <xdr:cNvPr id="342" name="楕円 341">
          <a:extLst>
            <a:ext uri="{FF2B5EF4-FFF2-40B4-BE49-F238E27FC236}">
              <a16:creationId xmlns:a16="http://schemas.microsoft.com/office/drawing/2014/main" id="{D3B94A4D-60FC-492C-AD0F-9E325BB48F8C}"/>
            </a:ext>
          </a:extLst>
        </xdr:cNvPr>
        <xdr:cNvSpPr/>
      </xdr:nvSpPr>
      <xdr:spPr>
        <a:xfrm>
          <a:off x="12804140" y="5756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107224</xdr:rowOff>
    </xdr:from>
    <xdr:to>
      <xdr:col>81</xdr:col>
      <xdr:colOff>50800</xdr:colOff>
      <xdr:row>35</xdr:row>
      <xdr:rowOff>4354</xdr:rowOff>
    </xdr:to>
    <xdr:cxnSp macro="">
      <xdr:nvCxnSpPr>
        <xdr:cNvPr id="343" name="直線コネクタ 342">
          <a:extLst>
            <a:ext uri="{FF2B5EF4-FFF2-40B4-BE49-F238E27FC236}">
              <a16:creationId xmlns:a16="http://schemas.microsoft.com/office/drawing/2014/main" id="{843EE9D5-CD14-4C81-B9ED-9CA99F435AB6}"/>
            </a:ext>
          </a:extLst>
        </xdr:cNvPr>
        <xdr:cNvCxnSpPr/>
      </xdr:nvCxnSpPr>
      <xdr:spPr>
        <a:xfrm>
          <a:off x="12854940" y="5806984"/>
          <a:ext cx="7747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41</xdr:row>
      <xdr:rowOff>28666</xdr:rowOff>
    </xdr:from>
    <xdr:to>
      <xdr:col>72</xdr:col>
      <xdr:colOff>38100</xdr:colOff>
      <xdr:row>41</xdr:row>
      <xdr:rowOff>130266</xdr:rowOff>
    </xdr:to>
    <xdr:sp macro="" textlink="">
      <xdr:nvSpPr>
        <xdr:cNvPr id="344" name="楕円 343">
          <a:extLst>
            <a:ext uri="{FF2B5EF4-FFF2-40B4-BE49-F238E27FC236}">
              <a16:creationId xmlns:a16="http://schemas.microsoft.com/office/drawing/2014/main" id="{70B933A8-7470-4E8F-B5A5-577D65669A31}"/>
            </a:ext>
          </a:extLst>
        </xdr:cNvPr>
        <xdr:cNvSpPr/>
      </xdr:nvSpPr>
      <xdr:spPr>
        <a:xfrm>
          <a:off x="12029440" y="6901906"/>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34</xdr:row>
      <xdr:rowOff>107224</xdr:rowOff>
    </xdr:from>
    <xdr:to>
      <xdr:col>76</xdr:col>
      <xdr:colOff>114300</xdr:colOff>
      <xdr:row>41</xdr:row>
      <xdr:rowOff>79466</xdr:rowOff>
    </xdr:to>
    <xdr:cxnSp macro="">
      <xdr:nvCxnSpPr>
        <xdr:cNvPr id="345" name="直線コネクタ 344">
          <a:extLst>
            <a:ext uri="{FF2B5EF4-FFF2-40B4-BE49-F238E27FC236}">
              <a16:creationId xmlns:a16="http://schemas.microsoft.com/office/drawing/2014/main" id="{1B2C5FA8-2368-4513-9B76-C5653309700F}"/>
            </a:ext>
          </a:extLst>
        </xdr:cNvPr>
        <xdr:cNvCxnSpPr/>
      </xdr:nvCxnSpPr>
      <xdr:spPr>
        <a:xfrm flipV="1">
          <a:off x="12072620" y="5806984"/>
          <a:ext cx="782320" cy="114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40</xdr:row>
      <xdr:rowOff>151130</xdr:rowOff>
    </xdr:from>
    <xdr:to>
      <xdr:col>67</xdr:col>
      <xdr:colOff>101600</xdr:colOff>
      <xdr:row>41</xdr:row>
      <xdr:rowOff>81280</xdr:rowOff>
    </xdr:to>
    <xdr:sp macro="" textlink="">
      <xdr:nvSpPr>
        <xdr:cNvPr id="346" name="楕円 345">
          <a:extLst>
            <a:ext uri="{FF2B5EF4-FFF2-40B4-BE49-F238E27FC236}">
              <a16:creationId xmlns:a16="http://schemas.microsoft.com/office/drawing/2014/main" id="{21469B1D-E2DD-4B15-8818-745E436DDA39}"/>
            </a:ext>
          </a:extLst>
        </xdr:cNvPr>
        <xdr:cNvSpPr/>
      </xdr:nvSpPr>
      <xdr:spPr>
        <a:xfrm>
          <a:off x="11231880" y="68567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41</xdr:row>
      <xdr:rowOff>30480</xdr:rowOff>
    </xdr:from>
    <xdr:to>
      <xdr:col>71</xdr:col>
      <xdr:colOff>177800</xdr:colOff>
      <xdr:row>41</xdr:row>
      <xdr:rowOff>79466</xdr:rowOff>
    </xdr:to>
    <xdr:cxnSp macro="">
      <xdr:nvCxnSpPr>
        <xdr:cNvPr id="347" name="直線コネクタ 346">
          <a:extLst>
            <a:ext uri="{FF2B5EF4-FFF2-40B4-BE49-F238E27FC236}">
              <a16:creationId xmlns:a16="http://schemas.microsoft.com/office/drawing/2014/main" id="{3761CCC1-7144-4C80-ACCA-EEA0D952D877}"/>
            </a:ext>
          </a:extLst>
        </xdr:cNvPr>
        <xdr:cNvCxnSpPr/>
      </xdr:nvCxnSpPr>
      <xdr:spPr>
        <a:xfrm>
          <a:off x="11282680" y="6903720"/>
          <a:ext cx="78994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39</xdr:row>
      <xdr:rowOff>74040</xdr:rowOff>
    </xdr:from>
    <xdr:ext cx="405111" cy="259045"/>
    <xdr:sp macro="" textlink="">
      <xdr:nvSpPr>
        <xdr:cNvPr id="348" name="n_1aveValue【一般廃棄物処理施設】&#10;有形固定資産減価償却率">
          <a:extLst>
            <a:ext uri="{FF2B5EF4-FFF2-40B4-BE49-F238E27FC236}">
              <a16:creationId xmlns:a16="http://schemas.microsoft.com/office/drawing/2014/main" id="{8D20EE64-676E-470E-9E78-EDF5534FC223}"/>
            </a:ext>
          </a:extLst>
        </xdr:cNvPr>
        <xdr:cNvSpPr txBox="1"/>
      </xdr:nvSpPr>
      <xdr:spPr>
        <a:xfrm>
          <a:off x="13437244" y="66120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83837</xdr:rowOff>
    </xdr:from>
    <xdr:ext cx="405111" cy="259045"/>
    <xdr:sp macro="" textlink="">
      <xdr:nvSpPr>
        <xdr:cNvPr id="349" name="n_2aveValue【一般廃棄物処理施設】&#10;有形固定資産減価償却率">
          <a:extLst>
            <a:ext uri="{FF2B5EF4-FFF2-40B4-BE49-F238E27FC236}">
              <a16:creationId xmlns:a16="http://schemas.microsoft.com/office/drawing/2014/main" id="{1E48F180-F8E1-480C-B99A-30E9466E4094}"/>
            </a:ext>
          </a:extLst>
        </xdr:cNvPr>
        <xdr:cNvSpPr txBox="1"/>
      </xdr:nvSpPr>
      <xdr:spPr>
        <a:xfrm>
          <a:off x="12675244" y="6621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122300</xdr:rowOff>
    </xdr:from>
    <xdr:ext cx="405111" cy="259045"/>
    <xdr:sp macro="" textlink="">
      <xdr:nvSpPr>
        <xdr:cNvPr id="350" name="n_3aveValue【一般廃棄物処理施設】&#10;有形固定資産減価償却率">
          <a:extLst>
            <a:ext uri="{FF2B5EF4-FFF2-40B4-BE49-F238E27FC236}">
              <a16:creationId xmlns:a16="http://schemas.microsoft.com/office/drawing/2014/main" id="{773A6393-9850-43D2-A411-14A6B0582C1D}"/>
            </a:ext>
          </a:extLst>
        </xdr:cNvPr>
        <xdr:cNvSpPr txBox="1"/>
      </xdr:nvSpPr>
      <xdr:spPr>
        <a:xfrm>
          <a:off x="11900544" y="63249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123933</xdr:rowOff>
    </xdr:from>
    <xdr:ext cx="405111" cy="259045"/>
    <xdr:sp macro="" textlink="">
      <xdr:nvSpPr>
        <xdr:cNvPr id="351" name="n_4aveValue【一般廃棄物処理施設】&#10;有形固定資産減価償却率">
          <a:extLst>
            <a:ext uri="{FF2B5EF4-FFF2-40B4-BE49-F238E27FC236}">
              <a16:creationId xmlns:a16="http://schemas.microsoft.com/office/drawing/2014/main" id="{82E16FFE-8FAA-4F38-A5D0-7A119010109A}"/>
            </a:ext>
          </a:extLst>
        </xdr:cNvPr>
        <xdr:cNvSpPr txBox="1"/>
      </xdr:nvSpPr>
      <xdr:spPr>
        <a:xfrm>
          <a:off x="11102984" y="6326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33</xdr:row>
      <xdr:rowOff>71681</xdr:rowOff>
    </xdr:from>
    <xdr:ext cx="405111" cy="259045"/>
    <xdr:sp macro="" textlink="">
      <xdr:nvSpPr>
        <xdr:cNvPr id="352" name="n_1mainValue【一般廃棄物処理施設】&#10;有形固定資産減価償却率">
          <a:extLst>
            <a:ext uri="{FF2B5EF4-FFF2-40B4-BE49-F238E27FC236}">
              <a16:creationId xmlns:a16="http://schemas.microsoft.com/office/drawing/2014/main" id="{1A8714E9-A288-4FBC-ABE6-B22468276A5B}"/>
            </a:ext>
          </a:extLst>
        </xdr:cNvPr>
        <xdr:cNvSpPr txBox="1"/>
      </xdr:nvSpPr>
      <xdr:spPr>
        <a:xfrm>
          <a:off x="13437244" y="56038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33</xdr:row>
      <xdr:rowOff>3101</xdr:rowOff>
    </xdr:from>
    <xdr:ext cx="405111" cy="259045"/>
    <xdr:sp macro="" textlink="">
      <xdr:nvSpPr>
        <xdr:cNvPr id="353" name="n_2mainValue【一般廃棄物処理施設】&#10;有形固定資産減価償却率">
          <a:extLst>
            <a:ext uri="{FF2B5EF4-FFF2-40B4-BE49-F238E27FC236}">
              <a16:creationId xmlns:a16="http://schemas.microsoft.com/office/drawing/2014/main" id="{9185CA6A-41CF-487F-B60B-1BDACAFF9D5F}"/>
            </a:ext>
          </a:extLst>
        </xdr:cNvPr>
        <xdr:cNvSpPr txBox="1"/>
      </xdr:nvSpPr>
      <xdr:spPr>
        <a:xfrm>
          <a:off x="12675244" y="55352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41</xdr:row>
      <xdr:rowOff>121393</xdr:rowOff>
    </xdr:from>
    <xdr:ext cx="405111" cy="259045"/>
    <xdr:sp macro="" textlink="">
      <xdr:nvSpPr>
        <xdr:cNvPr id="354" name="n_3mainValue【一般廃棄物処理施設】&#10;有形固定資産減価償却率">
          <a:extLst>
            <a:ext uri="{FF2B5EF4-FFF2-40B4-BE49-F238E27FC236}">
              <a16:creationId xmlns:a16="http://schemas.microsoft.com/office/drawing/2014/main" id="{8575C340-EE86-4353-B3E4-8C8DF08638D0}"/>
            </a:ext>
          </a:extLst>
        </xdr:cNvPr>
        <xdr:cNvSpPr txBox="1"/>
      </xdr:nvSpPr>
      <xdr:spPr>
        <a:xfrm>
          <a:off x="11900544" y="69946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41</xdr:row>
      <xdr:rowOff>72407</xdr:rowOff>
    </xdr:from>
    <xdr:ext cx="405111" cy="259045"/>
    <xdr:sp macro="" textlink="">
      <xdr:nvSpPr>
        <xdr:cNvPr id="355" name="n_4mainValue【一般廃棄物処理施設】&#10;有形固定資産減価償却率">
          <a:extLst>
            <a:ext uri="{FF2B5EF4-FFF2-40B4-BE49-F238E27FC236}">
              <a16:creationId xmlns:a16="http://schemas.microsoft.com/office/drawing/2014/main" id="{1BC54C47-E09D-4B1F-87F4-66638C2BFC17}"/>
            </a:ext>
          </a:extLst>
        </xdr:cNvPr>
        <xdr:cNvSpPr txBox="1"/>
      </xdr:nvSpPr>
      <xdr:spPr>
        <a:xfrm>
          <a:off x="11102984" y="6945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56" name="正方形/長方形 355">
          <a:extLst>
            <a:ext uri="{FF2B5EF4-FFF2-40B4-BE49-F238E27FC236}">
              <a16:creationId xmlns:a16="http://schemas.microsoft.com/office/drawing/2014/main" id="{6D3BA894-3231-4C83-9896-3AAF48586BBF}"/>
            </a:ext>
          </a:extLst>
        </xdr:cNvPr>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57" name="正方形/長方形 356">
          <a:extLst>
            <a:ext uri="{FF2B5EF4-FFF2-40B4-BE49-F238E27FC236}">
              <a16:creationId xmlns:a16="http://schemas.microsoft.com/office/drawing/2014/main" id="{57496A18-A6A7-4F92-AA0D-C62ED514BE7E}"/>
            </a:ext>
          </a:extLst>
        </xdr:cNvPr>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58" name="正方形/長方形 357">
          <a:extLst>
            <a:ext uri="{FF2B5EF4-FFF2-40B4-BE49-F238E27FC236}">
              <a16:creationId xmlns:a16="http://schemas.microsoft.com/office/drawing/2014/main" id="{988E8366-1C2B-462E-BA11-C37479C6850F}"/>
            </a:ext>
          </a:extLst>
        </xdr:cNvPr>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59" name="正方形/長方形 358">
          <a:extLst>
            <a:ext uri="{FF2B5EF4-FFF2-40B4-BE49-F238E27FC236}">
              <a16:creationId xmlns:a16="http://schemas.microsoft.com/office/drawing/2014/main" id="{5B37B269-0F2F-4187-9A2E-2C9D3E42348B}"/>
            </a:ext>
          </a:extLst>
        </xdr:cNvPr>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60" name="正方形/長方形 359">
          <a:extLst>
            <a:ext uri="{FF2B5EF4-FFF2-40B4-BE49-F238E27FC236}">
              <a16:creationId xmlns:a16="http://schemas.microsoft.com/office/drawing/2014/main" id="{B69ED0F5-7B49-4CA8-A34D-32EBA9C22451}"/>
            </a:ext>
          </a:extLst>
        </xdr:cNvPr>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61" name="正方形/長方形 360">
          <a:extLst>
            <a:ext uri="{FF2B5EF4-FFF2-40B4-BE49-F238E27FC236}">
              <a16:creationId xmlns:a16="http://schemas.microsoft.com/office/drawing/2014/main" id="{6C580E8E-E9C6-4BC8-8769-5D78CF92F700}"/>
            </a:ext>
          </a:extLst>
        </xdr:cNvPr>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62" name="正方形/長方形 361">
          <a:extLst>
            <a:ext uri="{FF2B5EF4-FFF2-40B4-BE49-F238E27FC236}">
              <a16:creationId xmlns:a16="http://schemas.microsoft.com/office/drawing/2014/main" id="{ED9D6EFA-90E4-484D-BF37-92A824C616F2}"/>
            </a:ext>
          </a:extLst>
        </xdr:cNvPr>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63" name="正方形/長方形 362">
          <a:extLst>
            <a:ext uri="{FF2B5EF4-FFF2-40B4-BE49-F238E27FC236}">
              <a16:creationId xmlns:a16="http://schemas.microsoft.com/office/drawing/2014/main" id="{D33C30EF-1DBB-4A28-A860-2A3211F8F683}"/>
            </a:ext>
          </a:extLst>
        </xdr:cNvPr>
        <xdr:cNvSpPr/>
      </xdr:nvSpPr>
      <xdr:spPr>
        <a:xfrm>
          <a:off x="1609344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64" name="テキスト ボックス 363">
          <a:extLst>
            <a:ext uri="{FF2B5EF4-FFF2-40B4-BE49-F238E27FC236}">
              <a16:creationId xmlns:a16="http://schemas.microsoft.com/office/drawing/2014/main" id="{F476242F-6EA1-4415-A108-88DB309C5B92}"/>
            </a:ext>
          </a:extLst>
        </xdr:cNvPr>
        <xdr:cNvSpPr txBox="1"/>
      </xdr:nvSpPr>
      <xdr:spPr>
        <a:xfrm>
          <a:off x="1607820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65" name="直線コネクタ 364">
          <a:extLst>
            <a:ext uri="{FF2B5EF4-FFF2-40B4-BE49-F238E27FC236}">
              <a16:creationId xmlns:a16="http://schemas.microsoft.com/office/drawing/2014/main" id="{D5C1E5A8-BDA2-4AEB-AC67-EDDD382CA83A}"/>
            </a:ext>
          </a:extLst>
        </xdr:cNvPr>
        <xdr:cNvCxnSpPr/>
      </xdr:nvCxnSpPr>
      <xdr:spPr>
        <a:xfrm>
          <a:off x="1609344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366" name="直線コネクタ 365">
          <a:extLst>
            <a:ext uri="{FF2B5EF4-FFF2-40B4-BE49-F238E27FC236}">
              <a16:creationId xmlns:a16="http://schemas.microsoft.com/office/drawing/2014/main" id="{65FA02BE-9225-4ACA-ACD0-F4DA7C2C971E}"/>
            </a:ext>
          </a:extLst>
        </xdr:cNvPr>
        <xdr:cNvCxnSpPr/>
      </xdr:nvCxnSpPr>
      <xdr:spPr>
        <a:xfrm>
          <a:off x="16093440" y="70065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367" name="テキスト ボックス 366">
          <a:extLst>
            <a:ext uri="{FF2B5EF4-FFF2-40B4-BE49-F238E27FC236}">
              <a16:creationId xmlns:a16="http://schemas.microsoft.com/office/drawing/2014/main" id="{1DE93ED5-1FA3-4003-9DD9-77A04A31ED02}"/>
            </a:ext>
          </a:extLst>
        </xdr:cNvPr>
        <xdr:cNvSpPr txBox="1"/>
      </xdr:nvSpPr>
      <xdr:spPr>
        <a:xfrm>
          <a:off x="15890374" y="68681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368" name="直線コネクタ 367">
          <a:extLst>
            <a:ext uri="{FF2B5EF4-FFF2-40B4-BE49-F238E27FC236}">
              <a16:creationId xmlns:a16="http://schemas.microsoft.com/office/drawing/2014/main" id="{32FA4094-5ADB-4DC9-959E-77627EEFBE19}"/>
            </a:ext>
          </a:extLst>
        </xdr:cNvPr>
        <xdr:cNvCxnSpPr/>
      </xdr:nvCxnSpPr>
      <xdr:spPr>
        <a:xfrm>
          <a:off x="16093440" y="655701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369" name="テキスト ボックス 368">
          <a:extLst>
            <a:ext uri="{FF2B5EF4-FFF2-40B4-BE49-F238E27FC236}">
              <a16:creationId xmlns:a16="http://schemas.microsoft.com/office/drawing/2014/main" id="{8CB6C4D8-F7D8-4F12-AB1C-8ECD7B08A245}"/>
            </a:ext>
          </a:extLst>
        </xdr:cNvPr>
        <xdr:cNvSpPr txBox="1"/>
      </xdr:nvSpPr>
      <xdr:spPr>
        <a:xfrm>
          <a:off x="15589461" y="641859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370" name="直線コネクタ 369">
          <a:extLst>
            <a:ext uri="{FF2B5EF4-FFF2-40B4-BE49-F238E27FC236}">
              <a16:creationId xmlns:a16="http://schemas.microsoft.com/office/drawing/2014/main" id="{65539704-8E39-4488-81A2-45DFAAE9842B}"/>
            </a:ext>
          </a:extLst>
        </xdr:cNvPr>
        <xdr:cNvCxnSpPr/>
      </xdr:nvCxnSpPr>
      <xdr:spPr>
        <a:xfrm>
          <a:off x="16093440" y="61112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371" name="テキスト ボックス 370">
          <a:extLst>
            <a:ext uri="{FF2B5EF4-FFF2-40B4-BE49-F238E27FC236}">
              <a16:creationId xmlns:a16="http://schemas.microsoft.com/office/drawing/2014/main" id="{C960155C-74B5-49CC-A610-91E98560F0D4}"/>
            </a:ext>
          </a:extLst>
        </xdr:cNvPr>
        <xdr:cNvSpPr txBox="1"/>
      </xdr:nvSpPr>
      <xdr:spPr>
        <a:xfrm>
          <a:off x="15589461" y="59728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372" name="直線コネクタ 371">
          <a:extLst>
            <a:ext uri="{FF2B5EF4-FFF2-40B4-BE49-F238E27FC236}">
              <a16:creationId xmlns:a16="http://schemas.microsoft.com/office/drawing/2014/main" id="{5593370A-F98A-4A6D-80E7-C8682DDEC500}"/>
            </a:ext>
          </a:extLst>
        </xdr:cNvPr>
        <xdr:cNvCxnSpPr/>
      </xdr:nvCxnSpPr>
      <xdr:spPr>
        <a:xfrm>
          <a:off x="16093440" y="56654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373" name="テキスト ボックス 372">
          <a:extLst>
            <a:ext uri="{FF2B5EF4-FFF2-40B4-BE49-F238E27FC236}">
              <a16:creationId xmlns:a16="http://schemas.microsoft.com/office/drawing/2014/main" id="{B7154AE7-4A96-4863-A9CE-F94483639340}"/>
            </a:ext>
          </a:extLst>
        </xdr:cNvPr>
        <xdr:cNvSpPr txBox="1"/>
      </xdr:nvSpPr>
      <xdr:spPr>
        <a:xfrm>
          <a:off x="15589461" y="552705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74" name="直線コネクタ 373">
          <a:extLst>
            <a:ext uri="{FF2B5EF4-FFF2-40B4-BE49-F238E27FC236}">
              <a16:creationId xmlns:a16="http://schemas.microsoft.com/office/drawing/2014/main" id="{E156EE53-1930-438E-8D46-0C6BE4DBC9EA}"/>
            </a:ext>
          </a:extLst>
        </xdr:cNvPr>
        <xdr:cNvCxnSpPr/>
      </xdr:nvCxnSpPr>
      <xdr:spPr>
        <a:xfrm>
          <a:off x="1609344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375" name="テキスト ボックス 374">
          <a:extLst>
            <a:ext uri="{FF2B5EF4-FFF2-40B4-BE49-F238E27FC236}">
              <a16:creationId xmlns:a16="http://schemas.microsoft.com/office/drawing/2014/main" id="{A61C199C-88EE-4C7D-824F-CB7314DB5CAE}"/>
            </a:ext>
          </a:extLst>
        </xdr:cNvPr>
        <xdr:cNvSpPr txBox="1"/>
      </xdr:nvSpPr>
      <xdr:spPr>
        <a:xfrm>
          <a:off x="15589461" y="50774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76" name="【一般廃棄物処理施設】&#10;一人当たり有形固定資産（償却資産）額グラフ枠">
          <a:extLst>
            <a:ext uri="{FF2B5EF4-FFF2-40B4-BE49-F238E27FC236}">
              <a16:creationId xmlns:a16="http://schemas.microsoft.com/office/drawing/2014/main" id="{E2CF67AA-2D35-4A57-ADB2-8C6EFED2AEF2}"/>
            </a:ext>
          </a:extLst>
        </xdr:cNvPr>
        <xdr:cNvSpPr/>
      </xdr:nvSpPr>
      <xdr:spPr>
        <a:xfrm>
          <a:off x="1609344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130488</xdr:rowOff>
    </xdr:from>
    <xdr:to>
      <xdr:col>116</xdr:col>
      <xdr:colOff>62864</xdr:colOff>
      <xdr:row>41</xdr:row>
      <xdr:rowOff>128348</xdr:rowOff>
    </xdr:to>
    <xdr:cxnSp macro="">
      <xdr:nvCxnSpPr>
        <xdr:cNvPr id="377" name="直線コネクタ 376">
          <a:extLst>
            <a:ext uri="{FF2B5EF4-FFF2-40B4-BE49-F238E27FC236}">
              <a16:creationId xmlns:a16="http://schemas.microsoft.com/office/drawing/2014/main" id="{F7A33850-CB7E-493F-AAD7-4F9D886DC480}"/>
            </a:ext>
          </a:extLst>
        </xdr:cNvPr>
        <xdr:cNvCxnSpPr/>
      </xdr:nvCxnSpPr>
      <xdr:spPr>
        <a:xfrm flipV="1">
          <a:off x="19509104" y="5830248"/>
          <a:ext cx="0" cy="1171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132175</xdr:rowOff>
    </xdr:from>
    <xdr:ext cx="469744" cy="259045"/>
    <xdr:sp macro="" textlink="">
      <xdr:nvSpPr>
        <xdr:cNvPr id="378" name="【一般廃棄物処理施設】&#10;一人当たり有形固定資産（償却資産）額最小値テキスト">
          <a:extLst>
            <a:ext uri="{FF2B5EF4-FFF2-40B4-BE49-F238E27FC236}">
              <a16:creationId xmlns:a16="http://schemas.microsoft.com/office/drawing/2014/main" id="{EC278DF0-4961-4481-AFE6-5D494FCD972A}"/>
            </a:ext>
          </a:extLst>
        </xdr:cNvPr>
        <xdr:cNvSpPr txBox="1"/>
      </xdr:nvSpPr>
      <xdr:spPr>
        <a:xfrm>
          <a:off x="19547840" y="7005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128348</xdr:rowOff>
    </xdr:from>
    <xdr:to>
      <xdr:col>116</xdr:col>
      <xdr:colOff>152400</xdr:colOff>
      <xdr:row>41</xdr:row>
      <xdr:rowOff>128348</xdr:rowOff>
    </xdr:to>
    <xdr:cxnSp macro="">
      <xdr:nvCxnSpPr>
        <xdr:cNvPr id="379" name="直線コネクタ 378">
          <a:extLst>
            <a:ext uri="{FF2B5EF4-FFF2-40B4-BE49-F238E27FC236}">
              <a16:creationId xmlns:a16="http://schemas.microsoft.com/office/drawing/2014/main" id="{86C85647-A709-4F85-9EC3-D03834B2A4A5}"/>
            </a:ext>
          </a:extLst>
        </xdr:cNvPr>
        <xdr:cNvCxnSpPr/>
      </xdr:nvCxnSpPr>
      <xdr:spPr>
        <a:xfrm>
          <a:off x="19443700" y="700158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77165</xdr:rowOff>
    </xdr:from>
    <xdr:ext cx="599010" cy="259045"/>
    <xdr:sp macro="" textlink="">
      <xdr:nvSpPr>
        <xdr:cNvPr id="380" name="【一般廃棄物処理施設】&#10;一人当たり有形固定資産（償却資産）額最大値テキスト">
          <a:extLst>
            <a:ext uri="{FF2B5EF4-FFF2-40B4-BE49-F238E27FC236}">
              <a16:creationId xmlns:a16="http://schemas.microsoft.com/office/drawing/2014/main" id="{28FDB439-E987-4E7D-A674-978E3E21FE58}"/>
            </a:ext>
          </a:extLst>
        </xdr:cNvPr>
        <xdr:cNvSpPr txBox="1"/>
      </xdr:nvSpPr>
      <xdr:spPr>
        <a:xfrm>
          <a:off x="19547840" y="56092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526,252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130488</xdr:rowOff>
    </xdr:from>
    <xdr:to>
      <xdr:col>116</xdr:col>
      <xdr:colOff>152400</xdr:colOff>
      <xdr:row>34</xdr:row>
      <xdr:rowOff>130488</xdr:rowOff>
    </xdr:to>
    <xdr:cxnSp macro="">
      <xdr:nvCxnSpPr>
        <xdr:cNvPr id="381" name="直線コネクタ 380">
          <a:extLst>
            <a:ext uri="{FF2B5EF4-FFF2-40B4-BE49-F238E27FC236}">
              <a16:creationId xmlns:a16="http://schemas.microsoft.com/office/drawing/2014/main" id="{F6522A8F-461F-4AA6-8AA9-0996D35EF4BE}"/>
            </a:ext>
          </a:extLst>
        </xdr:cNvPr>
        <xdr:cNvCxnSpPr/>
      </xdr:nvCxnSpPr>
      <xdr:spPr>
        <a:xfrm>
          <a:off x="19443700" y="583024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36903</xdr:rowOff>
    </xdr:from>
    <xdr:ext cx="599010" cy="259045"/>
    <xdr:sp macro="" textlink="">
      <xdr:nvSpPr>
        <xdr:cNvPr id="382" name="【一般廃棄物処理施設】&#10;一人当たり有形固定資産（償却資産）額平均値テキスト">
          <a:extLst>
            <a:ext uri="{FF2B5EF4-FFF2-40B4-BE49-F238E27FC236}">
              <a16:creationId xmlns:a16="http://schemas.microsoft.com/office/drawing/2014/main" id="{891E7E40-7947-453C-8CFE-26A4E6471A14}"/>
            </a:ext>
          </a:extLst>
        </xdr:cNvPr>
        <xdr:cNvSpPr txBox="1"/>
      </xdr:nvSpPr>
      <xdr:spPr>
        <a:xfrm>
          <a:off x="19547840" y="657486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58476</xdr:rowOff>
    </xdr:from>
    <xdr:to>
      <xdr:col>116</xdr:col>
      <xdr:colOff>114300</xdr:colOff>
      <xdr:row>39</xdr:row>
      <xdr:rowOff>160076</xdr:rowOff>
    </xdr:to>
    <xdr:sp macro="" textlink="">
      <xdr:nvSpPr>
        <xdr:cNvPr id="383" name="フローチャート: 判断 382">
          <a:extLst>
            <a:ext uri="{FF2B5EF4-FFF2-40B4-BE49-F238E27FC236}">
              <a16:creationId xmlns:a16="http://schemas.microsoft.com/office/drawing/2014/main" id="{36D3548B-CD89-42C0-A4C2-73477504D4B9}"/>
            </a:ext>
          </a:extLst>
        </xdr:cNvPr>
        <xdr:cNvSpPr/>
      </xdr:nvSpPr>
      <xdr:spPr>
        <a:xfrm>
          <a:off x="19458940" y="6596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78143</xdr:rowOff>
    </xdr:from>
    <xdr:to>
      <xdr:col>112</xdr:col>
      <xdr:colOff>38100</xdr:colOff>
      <xdr:row>40</xdr:row>
      <xdr:rowOff>8293</xdr:rowOff>
    </xdr:to>
    <xdr:sp macro="" textlink="">
      <xdr:nvSpPr>
        <xdr:cNvPr id="384" name="フローチャート: 判断 383">
          <a:extLst>
            <a:ext uri="{FF2B5EF4-FFF2-40B4-BE49-F238E27FC236}">
              <a16:creationId xmlns:a16="http://schemas.microsoft.com/office/drawing/2014/main" id="{93BBDF6E-C125-4639-9081-46C3E1BAF1EC}"/>
            </a:ext>
          </a:extLst>
        </xdr:cNvPr>
        <xdr:cNvSpPr/>
      </xdr:nvSpPr>
      <xdr:spPr>
        <a:xfrm>
          <a:off x="18735040" y="661610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88629</xdr:rowOff>
    </xdr:from>
    <xdr:to>
      <xdr:col>107</xdr:col>
      <xdr:colOff>101600</xdr:colOff>
      <xdr:row>40</xdr:row>
      <xdr:rowOff>18779</xdr:rowOff>
    </xdr:to>
    <xdr:sp macro="" textlink="">
      <xdr:nvSpPr>
        <xdr:cNvPr id="385" name="フローチャート: 判断 384">
          <a:extLst>
            <a:ext uri="{FF2B5EF4-FFF2-40B4-BE49-F238E27FC236}">
              <a16:creationId xmlns:a16="http://schemas.microsoft.com/office/drawing/2014/main" id="{4AB7C256-4780-47E5-AD25-EE08A2E0E767}"/>
            </a:ext>
          </a:extLst>
        </xdr:cNvPr>
        <xdr:cNvSpPr/>
      </xdr:nvSpPr>
      <xdr:spPr>
        <a:xfrm>
          <a:off x="17937480" y="662658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98296</xdr:rowOff>
    </xdr:from>
    <xdr:to>
      <xdr:col>102</xdr:col>
      <xdr:colOff>165100</xdr:colOff>
      <xdr:row>40</xdr:row>
      <xdr:rowOff>28446</xdr:rowOff>
    </xdr:to>
    <xdr:sp macro="" textlink="">
      <xdr:nvSpPr>
        <xdr:cNvPr id="386" name="フローチャート: 判断 385">
          <a:extLst>
            <a:ext uri="{FF2B5EF4-FFF2-40B4-BE49-F238E27FC236}">
              <a16:creationId xmlns:a16="http://schemas.microsoft.com/office/drawing/2014/main" id="{A2F9B991-6DD1-467F-9B6B-60E1DE72D288}"/>
            </a:ext>
          </a:extLst>
        </xdr:cNvPr>
        <xdr:cNvSpPr/>
      </xdr:nvSpPr>
      <xdr:spPr>
        <a:xfrm>
          <a:off x="17162780" y="663625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107561</xdr:rowOff>
    </xdr:from>
    <xdr:to>
      <xdr:col>98</xdr:col>
      <xdr:colOff>38100</xdr:colOff>
      <xdr:row>40</xdr:row>
      <xdr:rowOff>37711</xdr:rowOff>
    </xdr:to>
    <xdr:sp macro="" textlink="">
      <xdr:nvSpPr>
        <xdr:cNvPr id="387" name="フローチャート: 判断 386">
          <a:extLst>
            <a:ext uri="{FF2B5EF4-FFF2-40B4-BE49-F238E27FC236}">
              <a16:creationId xmlns:a16="http://schemas.microsoft.com/office/drawing/2014/main" id="{4DF0D2A3-6117-42EA-A7EA-CDFC48AA3C1F}"/>
            </a:ext>
          </a:extLst>
        </xdr:cNvPr>
        <xdr:cNvSpPr/>
      </xdr:nvSpPr>
      <xdr:spPr>
        <a:xfrm>
          <a:off x="16388080" y="664552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88" name="テキスト ボックス 387">
          <a:extLst>
            <a:ext uri="{FF2B5EF4-FFF2-40B4-BE49-F238E27FC236}">
              <a16:creationId xmlns:a16="http://schemas.microsoft.com/office/drawing/2014/main" id="{95235BA2-AFF6-4373-A64A-6474B9123FC5}"/>
            </a:ext>
          </a:extLst>
        </xdr:cNvPr>
        <xdr:cNvSpPr txBox="1"/>
      </xdr:nvSpPr>
      <xdr:spPr>
        <a:xfrm>
          <a:off x="193421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89" name="テキスト ボックス 388">
          <a:extLst>
            <a:ext uri="{FF2B5EF4-FFF2-40B4-BE49-F238E27FC236}">
              <a16:creationId xmlns:a16="http://schemas.microsoft.com/office/drawing/2014/main" id="{5D507084-F1BF-43F4-A8B4-DFC6311560BF}"/>
            </a:ext>
          </a:extLst>
        </xdr:cNvPr>
        <xdr:cNvSpPr txBox="1"/>
      </xdr:nvSpPr>
      <xdr:spPr>
        <a:xfrm>
          <a:off x="186105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90" name="テキスト ボックス 389">
          <a:extLst>
            <a:ext uri="{FF2B5EF4-FFF2-40B4-BE49-F238E27FC236}">
              <a16:creationId xmlns:a16="http://schemas.microsoft.com/office/drawing/2014/main" id="{D4F7AA30-7FF2-45E2-983E-C27F1A5ED70C}"/>
            </a:ext>
          </a:extLst>
        </xdr:cNvPr>
        <xdr:cNvSpPr txBox="1"/>
      </xdr:nvSpPr>
      <xdr:spPr>
        <a:xfrm>
          <a:off x="178206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91" name="テキスト ボックス 390">
          <a:extLst>
            <a:ext uri="{FF2B5EF4-FFF2-40B4-BE49-F238E27FC236}">
              <a16:creationId xmlns:a16="http://schemas.microsoft.com/office/drawing/2014/main" id="{5ADAA563-040E-407A-9F17-C143BD453774}"/>
            </a:ext>
          </a:extLst>
        </xdr:cNvPr>
        <xdr:cNvSpPr txBox="1"/>
      </xdr:nvSpPr>
      <xdr:spPr>
        <a:xfrm>
          <a:off x="170459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92" name="テキスト ボックス 391">
          <a:extLst>
            <a:ext uri="{FF2B5EF4-FFF2-40B4-BE49-F238E27FC236}">
              <a16:creationId xmlns:a16="http://schemas.microsoft.com/office/drawing/2014/main" id="{FD7A6362-500F-483D-AEAF-3E4476BCE2EA}"/>
            </a:ext>
          </a:extLst>
        </xdr:cNvPr>
        <xdr:cNvSpPr txBox="1"/>
      </xdr:nvSpPr>
      <xdr:spPr>
        <a:xfrm>
          <a:off x="162636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68875</xdr:rowOff>
    </xdr:from>
    <xdr:to>
      <xdr:col>116</xdr:col>
      <xdr:colOff>114300</xdr:colOff>
      <xdr:row>37</xdr:row>
      <xdr:rowOff>170475</xdr:rowOff>
    </xdr:to>
    <xdr:sp macro="" textlink="">
      <xdr:nvSpPr>
        <xdr:cNvPr id="393" name="楕円 392">
          <a:extLst>
            <a:ext uri="{FF2B5EF4-FFF2-40B4-BE49-F238E27FC236}">
              <a16:creationId xmlns:a16="http://schemas.microsoft.com/office/drawing/2014/main" id="{F6E48965-A7A2-41FC-93C5-6956CF6F1B54}"/>
            </a:ext>
          </a:extLst>
        </xdr:cNvPr>
        <xdr:cNvSpPr/>
      </xdr:nvSpPr>
      <xdr:spPr>
        <a:xfrm>
          <a:off x="19458940" y="6271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36</xdr:row>
      <xdr:rowOff>91752</xdr:rowOff>
    </xdr:from>
    <xdr:ext cx="599010" cy="259045"/>
    <xdr:sp macro="" textlink="">
      <xdr:nvSpPr>
        <xdr:cNvPr id="394" name="【一般廃棄物処理施設】&#10;一人当たり有形固定資産（償却資産）額該当値テキスト">
          <a:extLst>
            <a:ext uri="{FF2B5EF4-FFF2-40B4-BE49-F238E27FC236}">
              <a16:creationId xmlns:a16="http://schemas.microsoft.com/office/drawing/2014/main" id="{6928D92B-1634-4E3D-9A54-79C9C4B3BB44}"/>
            </a:ext>
          </a:extLst>
        </xdr:cNvPr>
        <xdr:cNvSpPr txBox="1"/>
      </xdr:nvSpPr>
      <xdr:spPr>
        <a:xfrm>
          <a:off x="19547840" y="61267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305,982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71067</xdr:rowOff>
    </xdr:from>
    <xdr:to>
      <xdr:col>112</xdr:col>
      <xdr:colOff>38100</xdr:colOff>
      <xdr:row>38</xdr:row>
      <xdr:rowOff>1217</xdr:rowOff>
    </xdr:to>
    <xdr:sp macro="" textlink="">
      <xdr:nvSpPr>
        <xdr:cNvPr id="395" name="楕円 394">
          <a:extLst>
            <a:ext uri="{FF2B5EF4-FFF2-40B4-BE49-F238E27FC236}">
              <a16:creationId xmlns:a16="http://schemas.microsoft.com/office/drawing/2014/main" id="{B94F04A5-05A3-458E-8DD7-F52BB2F2A852}"/>
            </a:ext>
          </a:extLst>
        </xdr:cNvPr>
        <xdr:cNvSpPr/>
      </xdr:nvSpPr>
      <xdr:spPr>
        <a:xfrm>
          <a:off x="18735040" y="627374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37</xdr:row>
      <xdr:rowOff>119675</xdr:rowOff>
    </xdr:from>
    <xdr:to>
      <xdr:col>116</xdr:col>
      <xdr:colOff>63500</xdr:colOff>
      <xdr:row>37</xdr:row>
      <xdr:rowOff>121867</xdr:rowOff>
    </xdr:to>
    <xdr:cxnSp macro="">
      <xdr:nvCxnSpPr>
        <xdr:cNvPr id="396" name="直線コネクタ 395">
          <a:extLst>
            <a:ext uri="{FF2B5EF4-FFF2-40B4-BE49-F238E27FC236}">
              <a16:creationId xmlns:a16="http://schemas.microsoft.com/office/drawing/2014/main" id="{BA2817D5-C4D3-48E7-B5FF-F64C19ECF97B}"/>
            </a:ext>
          </a:extLst>
        </xdr:cNvPr>
        <xdr:cNvCxnSpPr/>
      </xdr:nvCxnSpPr>
      <xdr:spPr>
        <a:xfrm flipV="1">
          <a:off x="18778220" y="6322355"/>
          <a:ext cx="731520" cy="2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75681</xdr:rowOff>
    </xdr:from>
    <xdr:to>
      <xdr:col>107</xdr:col>
      <xdr:colOff>101600</xdr:colOff>
      <xdr:row>38</xdr:row>
      <xdr:rowOff>5831</xdr:rowOff>
    </xdr:to>
    <xdr:sp macro="" textlink="">
      <xdr:nvSpPr>
        <xdr:cNvPr id="397" name="楕円 396">
          <a:extLst>
            <a:ext uri="{FF2B5EF4-FFF2-40B4-BE49-F238E27FC236}">
              <a16:creationId xmlns:a16="http://schemas.microsoft.com/office/drawing/2014/main" id="{CAA40B7C-4DE7-4431-8C6F-8D98F92272A0}"/>
            </a:ext>
          </a:extLst>
        </xdr:cNvPr>
        <xdr:cNvSpPr/>
      </xdr:nvSpPr>
      <xdr:spPr>
        <a:xfrm>
          <a:off x="17937480" y="627836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121867</xdr:rowOff>
    </xdr:from>
    <xdr:to>
      <xdr:col>111</xdr:col>
      <xdr:colOff>177800</xdr:colOff>
      <xdr:row>37</xdr:row>
      <xdr:rowOff>126481</xdr:rowOff>
    </xdr:to>
    <xdr:cxnSp macro="">
      <xdr:nvCxnSpPr>
        <xdr:cNvPr id="398" name="直線コネクタ 397">
          <a:extLst>
            <a:ext uri="{FF2B5EF4-FFF2-40B4-BE49-F238E27FC236}">
              <a16:creationId xmlns:a16="http://schemas.microsoft.com/office/drawing/2014/main" id="{BF9D360B-807E-4FC2-A5F3-611D1CC8E766}"/>
            </a:ext>
          </a:extLst>
        </xdr:cNvPr>
        <xdr:cNvCxnSpPr/>
      </xdr:nvCxnSpPr>
      <xdr:spPr>
        <a:xfrm flipV="1">
          <a:off x="17988280" y="6324547"/>
          <a:ext cx="789940" cy="4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127262</xdr:rowOff>
    </xdr:from>
    <xdr:to>
      <xdr:col>102</xdr:col>
      <xdr:colOff>165100</xdr:colOff>
      <xdr:row>41</xdr:row>
      <xdr:rowOff>57412</xdr:rowOff>
    </xdr:to>
    <xdr:sp macro="" textlink="">
      <xdr:nvSpPr>
        <xdr:cNvPr id="399" name="楕円 398">
          <a:extLst>
            <a:ext uri="{FF2B5EF4-FFF2-40B4-BE49-F238E27FC236}">
              <a16:creationId xmlns:a16="http://schemas.microsoft.com/office/drawing/2014/main" id="{78D34503-4081-402C-9D07-F2AA140AF549}"/>
            </a:ext>
          </a:extLst>
        </xdr:cNvPr>
        <xdr:cNvSpPr/>
      </xdr:nvSpPr>
      <xdr:spPr>
        <a:xfrm>
          <a:off x="17162780" y="683286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37</xdr:row>
      <xdr:rowOff>126481</xdr:rowOff>
    </xdr:from>
    <xdr:to>
      <xdr:col>107</xdr:col>
      <xdr:colOff>50800</xdr:colOff>
      <xdr:row>41</xdr:row>
      <xdr:rowOff>6612</xdr:rowOff>
    </xdr:to>
    <xdr:cxnSp macro="">
      <xdr:nvCxnSpPr>
        <xdr:cNvPr id="400" name="直線コネクタ 399">
          <a:extLst>
            <a:ext uri="{FF2B5EF4-FFF2-40B4-BE49-F238E27FC236}">
              <a16:creationId xmlns:a16="http://schemas.microsoft.com/office/drawing/2014/main" id="{FC6B585B-693F-4131-894E-2FE013A533D2}"/>
            </a:ext>
          </a:extLst>
        </xdr:cNvPr>
        <xdr:cNvCxnSpPr/>
      </xdr:nvCxnSpPr>
      <xdr:spPr>
        <a:xfrm flipV="1">
          <a:off x="17213580" y="6329161"/>
          <a:ext cx="774700" cy="550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128553</xdr:rowOff>
    </xdr:from>
    <xdr:to>
      <xdr:col>98</xdr:col>
      <xdr:colOff>38100</xdr:colOff>
      <xdr:row>41</xdr:row>
      <xdr:rowOff>58703</xdr:rowOff>
    </xdr:to>
    <xdr:sp macro="" textlink="">
      <xdr:nvSpPr>
        <xdr:cNvPr id="401" name="楕円 400">
          <a:extLst>
            <a:ext uri="{FF2B5EF4-FFF2-40B4-BE49-F238E27FC236}">
              <a16:creationId xmlns:a16="http://schemas.microsoft.com/office/drawing/2014/main" id="{C4A055D6-9288-4A91-AD0A-A18F027EF549}"/>
            </a:ext>
          </a:extLst>
        </xdr:cNvPr>
        <xdr:cNvSpPr/>
      </xdr:nvSpPr>
      <xdr:spPr>
        <a:xfrm>
          <a:off x="16388080" y="683415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6612</xdr:rowOff>
    </xdr:from>
    <xdr:to>
      <xdr:col>102</xdr:col>
      <xdr:colOff>114300</xdr:colOff>
      <xdr:row>41</xdr:row>
      <xdr:rowOff>7903</xdr:rowOff>
    </xdr:to>
    <xdr:cxnSp macro="">
      <xdr:nvCxnSpPr>
        <xdr:cNvPr id="402" name="直線コネクタ 401">
          <a:extLst>
            <a:ext uri="{FF2B5EF4-FFF2-40B4-BE49-F238E27FC236}">
              <a16:creationId xmlns:a16="http://schemas.microsoft.com/office/drawing/2014/main" id="{1F81E561-04D5-413B-A1C6-8B3A9A550007}"/>
            </a:ext>
          </a:extLst>
        </xdr:cNvPr>
        <xdr:cNvCxnSpPr/>
      </xdr:nvCxnSpPr>
      <xdr:spPr>
        <a:xfrm flipV="1">
          <a:off x="16431260" y="6879852"/>
          <a:ext cx="782320" cy="1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39</xdr:row>
      <xdr:rowOff>170870</xdr:rowOff>
    </xdr:from>
    <xdr:ext cx="599010" cy="259045"/>
    <xdr:sp macro="" textlink="">
      <xdr:nvSpPr>
        <xdr:cNvPr id="403" name="n_1aveValue【一般廃棄物処理施設】&#10;一人当たり有形固定資産（償却資産）額">
          <a:extLst>
            <a:ext uri="{FF2B5EF4-FFF2-40B4-BE49-F238E27FC236}">
              <a16:creationId xmlns:a16="http://schemas.microsoft.com/office/drawing/2014/main" id="{44AA6E42-7F96-43A5-85F2-C1808CCC6942}"/>
            </a:ext>
          </a:extLst>
        </xdr:cNvPr>
        <xdr:cNvSpPr txBox="1"/>
      </xdr:nvSpPr>
      <xdr:spPr>
        <a:xfrm>
          <a:off x="18496495" y="67088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40</xdr:row>
      <xdr:rowOff>9906</xdr:rowOff>
    </xdr:from>
    <xdr:ext cx="599010" cy="259045"/>
    <xdr:sp macro="" textlink="">
      <xdr:nvSpPr>
        <xdr:cNvPr id="404" name="n_2aveValue【一般廃棄物処理施設】&#10;一人当たり有形固定資産（償却資産）額">
          <a:extLst>
            <a:ext uri="{FF2B5EF4-FFF2-40B4-BE49-F238E27FC236}">
              <a16:creationId xmlns:a16="http://schemas.microsoft.com/office/drawing/2014/main" id="{7E6B6B19-6684-4F87-BAF9-B022831D16A4}"/>
            </a:ext>
          </a:extLst>
        </xdr:cNvPr>
        <xdr:cNvSpPr txBox="1"/>
      </xdr:nvSpPr>
      <xdr:spPr>
        <a:xfrm>
          <a:off x="17734495" y="67155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38</xdr:row>
      <xdr:rowOff>44973</xdr:rowOff>
    </xdr:from>
    <xdr:ext cx="599010" cy="259045"/>
    <xdr:sp macro="" textlink="">
      <xdr:nvSpPr>
        <xdr:cNvPr id="405" name="n_3aveValue【一般廃棄物処理施設】&#10;一人当たり有形固定資産（償却資産）額">
          <a:extLst>
            <a:ext uri="{FF2B5EF4-FFF2-40B4-BE49-F238E27FC236}">
              <a16:creationId xmlns:a16="http://schemas.microsoft.com/office/drawing/2014/main" id="{4BE8E22C-CC8A-4E7C-BB54-240F547BE57D}"/>
            </a:ext>
          </a:extLst>
        </xdr:cNvPr>
        <xdr:cNvSpPr txBox="1"/>
      </xdr:nvSpPr>
      <xdr:spPr>
        <a:xfrm>
          <a:off x="16936935" y="64152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38</xdr:row>
      <xdr:rowOff>54238</xdr:rowOff>
    </xdr:from>
    <xdr:ext cx="599010" cy="259045"/>
    <xdr:sp macro="" textlink="">
      <xdr:nvSpPr>
        <xdr:cNvPr id="406" name="n_4aveValue【一般廃棄物処理施設】&#10;一人当たり有形固定資産（償却資産）額">
          <a:extLst>
            <a:ext uri="{FF2B5EF4-FFF2-40B4-BE49-F238E27FC236}">
              <a16:creationId xmlns:a16="http://schemas.microsoft.com/office/drawing/2014/main" id="{68A65E24-B583-41E5-823F-843B9BB92839}"/>
            </a:ext>
          </a:extLst>
        </xdr:cNvPr>
        <xdr:cNvSpPr txBox="1"/>
      </xdr:nvSpPr>
      <xdr:spPr>
        <a:xfrm>
          <a:off x="16162235" y="64245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36</xdr:row>
      <xdr:rowOff>17744</xdr:rowOff>
    </xdr:from>
    <xdr:ext cx="599010" cy="259045"/>
    <xdr:sp macro="" textlink="">
      <xdr:nvSpPr>
        <xdr:cNvPr id="407" name="n_1mainValue【一般廃棄物処理施設】&#10;一人当たり有形固定資産（償却資産）額">
          <a:extLst>
            <a:ext uri="{FF2B5EF4-FFF2-40B4-BE49-F238E27FC236}">
              <a16:creationId xmlns:a16="http://schemas.microsoft.com/office/drawing/2014/main" id="{17B01B8F-C419-4D71-9FA2-09E67F4CFBF0}"/>
            </a:ext>
          </a:extLst>
        </xdr:cNvPr>
        <xdr:cNvSpPr txBox="1"/>
      </xdr:nvSpPr>
      <xdr:spPr>
        <a:xfrm>
          <a:off x="18496495" y="60527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36</xdr:row>
      <xdr:rowOff>22358</xdr:rowOff>
    </xdr:from>
    <xdr:ext cx="599010" cy="259045"/>
    <xdr:sp macro="" textlink="">
      <xdr:nvSpPr>
        <xdr:cNvPr id="408" name="n_2mainValue【一般廃棄物処理施設】&#10;一人当たり有形固定資産（償却資産）額">
          <a:extLst>
            <a:ext uri="{FF2B5EF4-FFF2-40B4-BE49-F238E27FC236}">
              <a16:creationId xmlns:a16="http://schemas.microsoft.com/office/drawing/2014/main" id="{31724EF6-9688-45AE-A077-AFF53F4DCDBF}"/>
            </a:ext>
          </a:extLst>
        </xdr:cNvPr>
        <xdr:cNvSpPr txBox="1"/>
      </xdr:nvSpPr>
      <xdr:spPr>
        <a:xfrm>
          <a:off x="17734495" y="60573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41</xdr:row>
      <xdr:rowOff>48539</xdr:rowOff>
    </xdr:from>
    <xdr:ext cx="534377" cy="259045"/>
    <xdr:sp macro="" textlink="">
      <xdr:nvSpPr>
        <xdr:cNvPr id="409" name="n_3mainValue【一般廃棄物処理施設】&#10;一人当たり有形固定資産（償却資産）額">
          <a:extLst>
            <a:ext uri="{FF2B5EF4-FFF2-40B4-BE49-F238E27FC236}">
              <a16:creationId xmlns:a16="http://schemas.microsoft.com/office/drawing/2014/main" id="{DD0D23E8-9ED9-4190-BEA3-F5772AF0693F}"/>
            </a:ext>
          </a:extLst>
        </xdr:cNvPr>
        <xdr:cNvSpPr txBox="1"/>
      </xdr:nvSpPr>
      <xdr:spPr>
        <a:xfrm>
          <a:off x="16969251" y="6921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41</xdr:row>
      <xdr:rowOff>49830</xdr:rowOff>
    </xdr:from>
    <xdr:ext cx="534377" cy="259045"/>
    <xdr:sp macro="" textlink="">
      <xdr:nvSpPr>
        <xdr:cNvPr id="410" name="n_4mainValue【一般廃棄物処理施設】&#10;一人当たり有形固定資産（償却資産）額">
          <a:extLst>
            <a:ext uri="{FF2B5EF4-FFF2-40B4-BE49-F238E27FC236}">
              <a16:creationId xmlns:a16="http://schemas.microsoft.com/office/drawing/2014/main" id="{74DBD214-F23B-4B0B-8F03-68D3B4813F40}"/>
            </a:ext>
          </a:extLst>
        </xdr:cNvPr>
        <xdr:cNvSpPr txBox="1"/>
      </xdr:nvSpPr>
      <xdr:spPr>
        <a:xfrm>
          <a:off x="16194551" y="6923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11" name="正方形/長方形 410">
          <a:extLst>
            <a:ext uri="{FF2B5EF4-FFF2-40B4-BE49-F238E27FC236}">
              <a16:creationId xmlns:a16="http://schemas.microsoft.com/office/drawing/2014/main" id="{24C9F12E-6441-4FAB-85E5-2F48F4D73572}"/>
            </a:ext>
          </a:extLst>
        </xdr:cNvPr>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12" name="正方形/長方形 411">
          <a:extLst>
            <a:ext uri="{FF2B5EF4-FFF2-40B4-BE49-F238E27FC236}">
              <a16:creationId xmlns:a16="http://schemas.microsoft.com/office/drawing/2014/main" id="{092F42F4-C99C-4215-B0F2-14FF3156D5BF}"/>
            </a:ext>
          </a:extLst>
        </xdr:cNvPr>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13" name="正方形/長方形 412">
          <a:extLst>
            <a:ext uri="{FF2B5EF4-FFF2-40B4-BE49-F238E27FC236}">
              <a16:creationId xmlns:a16="http://schemas.microsoft.com/office/drawing/2014/main" id="{3D10596A-B4F6-456F-A102-6E7BFB28DB26}"/>
            </a:ext>
          </a:extLst>
        </xdr:cNvPr>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14" name="正方形/長方形 413">
          <a:extLst>
            <a:ext uri="{FF2B5EF4-FFF2-40B4-BE49-F238E27FC236}">
              <a16:creationId xmlns:a16="http://schemas.microsoft.com/office/drawing/2014/main" id="{2B5835F0-C3C7-4B90-B0F8-E5C5E9B7CDD7}"/>
            </a:ext>
          </a:extLst>
        </xdr:cNvPr>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15" name="正方形/長方形 414">
          <a:extLst>
            <a:ext uri="{FF2B5EF4-FFF2-40B4-BE49-F238E27FC236}">
              <a16:creationId xmlns:a16="http://schemas.microsoft.com/office/drawing/2014/main" id="{617E79C8-5DCC-4D2F-BF52-64CD5EB965C9}"/>
            </a:ext>
          </a:extLst>
        </xdr:cNvPr>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16" name="正方形/長方形 415">
          <a:extLst>
            <a:ext uri="{FF2B5EF4-FFF2-40B4-BE49-F238E27FC236}">
              <a16:creationId xmlns:a16="http://schemas.microsoft.com/office/drawing/2014/main" id="{7B05E32E-5D0A-4396-8289-D229B28314D8}"/>
            </a:ext>
          </a:extLst>
        </xdr:cNvPr>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17" name="正方形/長方形 416">
          <a:extLst>
            <a:ext uri="{FF2B5EF4-FFF2-40B4-BE49-F238E27FC236}">
              <a16:creationId xmlns:a16="http://schemas.microsoft.com/office/drawing/2014/main" id="{4CBA2309-1F29-4FD8-BA59-97AC1A2794C1}"/>
            </a:ext>
          </a:extLst>
        </xdr:cNvPr>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8" name="正方形/長方形 417">
          <a:extLst>
            <a:ext uri="{FF2B5EF4-FFF2-40B4-BE49-F238E27FC236}">
              <a16:creationId xmlns:a16="http://schemas.microsoft.com/office/drawing/2014/main" id="{FA6CF72D-381F-4377-ADA3-44540146781A}"/>
            </a:ext>
          </a:extLst>
        </xdr:cNvPr>
        <xdr:cNvSpPr/>
      </xdr:nvSpPr>
      <xdr:spPr>
        <a:xfrm>
          <a:off x="10960100" y="8942070"/>
          <a:ext cx="415290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419" name="正方形/長方形 418">
          <a:extLst>
            <a:ext uri="{FF2B5EF4-FFF2-40B4-BE49-F238E27FC236}">
              <a16:creationId xmlns:a16="http://schemas.microsoft.com/office/drawing/2014/main" id="{1D892FAF-AD12-4180-8321-8AAA190934D6}"/>
            </a:ext>
          </a:extLst>
        </xdr:cNvPr>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20" name="正方形/長方形 419">
          <a:extLst>
            <a:ext uri="{FF2B5EF4-FFF2-40B4-BE49-F238E27FC236}">
              <a16:creationId xmlns:a16="http://schemas.microsoft.com/office/drawing/2014/main" id="{EB567E05-7457-495A-944D-28EA86B1B281}"/>
            </a:ext>
          </a:extLst>
        </xdr:cNvPr>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21" name="正方形/長方形 420">
          <a:extLst>
            <a:ext uri="{FF2B5EF4-FFF2-40B4-BE49-F238E27FC236}">
              <a16:creationId xmlns:a16="http://schemas.microsoft.com/office/drawing/2014/main" id="{4F6B9A2C-2237-42E3-AF63-59A0549E48E2}"/>
            </a:ext>
          </a:extLst>
        </xdr:cNvPr>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22" name="正方形/長方形 421">
          <a:extLst>
            <a:ext uri="{FF2B5EF4-FFF2-40B4-BE49-F238E27FC236}">
              <a16:creationId xmlns:a16="http://schemas.microsoft.com/office/drawing/2014/main" id="{287C65F0-DAEC-4084-A9DD-0B1D0952001F}"/>
            </a:ext>
          </a:extLst>
        </xdr:cNvPr>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23" name="正方形/長方形 422">
          <a:extLst>
            <a:ext uri="{FF2B5EF4-FFF2-40B4-BE49-F238E27FC236}">
              <a16:creationId xmlns:a16="http://schemas.microsoft.com/office/drawing/2014/main" id="{77F11A26-A92F-4F56-ACAB-BA2DAEA18A36}"/>
            </a:ext>
          </a:extLst>
        </xdr:cNvPr>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24" name="正方形/長方形 423">
          <a:extLst>
            <a:ext uri="{FF2B5EF4-FFF2-40B4-BE49-F238E27FC236}">
              <a16:creationId xmlns:a16="http://schemas.microsoft.com/office/drawing/2014/main" id="{5D896ACE-0610-4105-A18E-444B896A0131}"/>
            </a:ext>
          </a:extLst>
        </xdr:cNvPr>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25" name="正方形/長方形 424">
          <a:extLst>
            <a:ext uri="{FF2B5EF4-FFF2-40B4-BE49-F238E27FC236}">
              <a16:creationId xmlns:a16="http://schemas.microsoft.com/office/drawing/2014/main" id="{43BDDCA8-CDA7-4937-8315-88C91CC06225}"/>
            </a:ext>
          </a:extLst>
        </xdr:cNvPr>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26" name="正方形/長方形 425">
          <a:extLst>
            <a:ext uri="{FF2B5EF4-FFF2-40B4-BE49-F238E27FC236}">
              <a16:creationId xmlns:a16="http://schemas.microsoft.com/office/drawing/2014/main" id="{02F168FA-4B6F-46D6-9CF8-F19319714B84}"/>
            </a:ext>
          </a:extLst>
        </xdr:cNvPr>
        <xdr:cNvSpPr/>
      </xdr:nvSpPr>
      <xdr:spPr>
        <a:xfrm>
          <a:off x="16093440" y="8942070"/>
          <a:ext cx="417576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427" name="正方形/長方形 426">
          <a:extLst>
            <a:ext uri="{FF2B5EF4-FFF2-40B4-BE49-F238E27FC236}">
              <a16:creationId xmlns:a16="http://schemas.microsoft.com/office/drawing/2014/main" id="{0E965027-EEF5-427F-B74F-8F2F75F35C39}"/>
            </a:ext>
          </a:extLst>
        </xdr:cNvPr>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28" name="正方形/長方形 427">
          <a:extLst>
            <a:ext uri="{FF2B5EF4-FFF2-40B4-BE49-F238E27FC236}">
              <a16:creationId xmlns:a16="http://schemas.microsoft.com/office/drawing/2014/main" id="{1E0E694F-99D7-423D-8342-1D164340BD8A}"/>
            </a:ext>
          </a:extLst>
        </xdr:cNvPr>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29" name="正方形/長方形 428">
          <a:extLst>
            <a:ext uri="{FF2B5EF4-FFF2-40B4-BE49-F238E27FC236}">
              <a16:creationId xmlns:a16="http://schemas.microsoft.com/office/drawing/2014/main" id="{7C4CDDC3-1F12-4D2F-B19E-EB8E9B1A99F8}"/>
            </a:ext>
          </a:extLst>
        </xdr:cNvPr>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30" name="正方形/長方形 429">
          <a:extLst>
            <a:ext uri="{FF2B5EF4-FFF2-40B4-BE49-F238E27FC236}">
              <a16:creationId xmlns:a16="http://schemas.microsoft.com/office/drawing/2014/main" id="{F12072BB-9694-48C9-BDA0-8DF0AC2C7246}"/>
            </a:ext>
          </a:extLst>
        </xdr:cNvPr>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31" name="正方形/長方形 430">
          <a:extLst>
            <a:ext uri="{FF2B5EF4-FFF2-40B4-BE49-F238E27FC236}">
              <a16:creationId xmlns:a16="http://schemas.microsoft.com/office/drawing/2014/main" id="{E0CA1C8C-BEB3-4982-984F-136CDC58577D}"/>
            </a:ext>
          </a:extLst>
        </xdr:cNvPr>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32" name="正方形/長方形 431">
          <a:extLst>
            <a:ext uri="{FF2B5EF4-FFF2-40B4-BE49-F238E27FC236}">
              <a16:creationId xmlns:a16="http://schemas.microsoft.com/office/drawing/2014/main" id="{D5153418-2629-4653-B8DC-1ECA128ABA60}"/>
            </a:ext>
          </a:extLst>
        </xdr:cNvPr>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33" name="正方形/長方形 432">
          <a:extLst>
            <a:ext uri="{FF2B5EF4-FFF2-40B4-BE49-F238E27FC236}">
              <a16:creationId xmlns:a16="http://schemas.microsoft.com/office/drawing/2014/main" id="{113A1F28-E3B9-477F-AF6B-D911C99D1E2C}"/>
            </a:ext>
          </a:extLst>
        </xdr:cNvPr>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34" name="正方形/長方形 433">
          <a:extLst>
            <a:ext uri="{FF2B5EF4-FFF2-40B4-BE49-F238E27FC236}">
              <a16:creationId xmlns:a16="http://schemas.microsoft.com/office/drawing/2014/main" id="{BCC202A9-8C21-48C3-8A42-0F2DE3835467}"/>
            </a:ext>
          </a:extLst>
        </xdr:cNvPr>
        <xdr:cNvSpPr/>
      </xdr:nvSpPr>
      <xdr:spPr>
        <a:xfrm>
          <a:off x="1096010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35" name="テキスト ボックス 434">
          <a:extLst>
            <a:ext uri="{FF2B5EF4-FFF2-40B4-BE49-F238E27FC236}">
              <a16:creationId xmlns:a16="http://schemas.microsoft.com/office/drawing/2014/main" id="{5B7850CE-466F-46C8-8C6E-77EDBB1228AC}"/>
            </a:ext>
          </a:extLst>
        </xdr:cNvPr>
        <xdr:cNvSpPr txBox="1"/>
      </xdr:nvSpPr>
      <xdr:spPr>
        <a:xfrm>
          <a:off x="1092200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36" name="直線コネクタ 435">
          <a:extLst>
            <a:ext uri="{FF2B5EF4-FFF2-40B4-BE49-F238E27FC236}">
              <a16:creationId xmlns:a16="http://schemas.microsoft.com/office/drawing/2014/main" id="{CC4F1FF5-02C1-4131-A147-E9E7160E4BF0}"/>
            </a:ext>
          </a:extLst>
        </xdr:cNvPr>
        <xdr:cNvCxnSpPr/>
      </xdr:nvCxnSpPr>
      <xdr:spPr>
        <a:xfrm>
          <a:off x="10960100" y="149047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437" name="テキスト ボックス 436">
          <a:extLst>
            <a:ext uri="{FF2B5EF4-FFF2-40B4-BE49-F238E27FC236}">
              <a16:creationId xmlns:a16="http://schemas.microsoft.com/office/drawing/2014/main" id="{370DB88A-19B7-4760-9793-4A9AAD69ED1A}"/>
            </a:ext>
          </a:extLst>
        </xdr:cNvPr>
        <xdr:cNvSpPr txBox="1"/>
      </xdr:nvSpPr>
      <xdr:spPr>
        <a:xfrm>
          <a:off x="1056150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438" name="直線コネクタ 437">
          <a:extLst>
            <a:ext uri="{FF2B5EF4-FFF2-40B4-BE49-F238E27FC236}">
              <a16:creationId xmlns:a16="http://schemas.microsoft.com/office/drawing/2014/main" id="{6F9C6F22-16BD-46F7-8E5D-74E80D3003A9}"/>
            </a:ext>
          </a:extLst>
        </xdr:cNvPr>
        <xdr:cNvCxnSpPr/>
      </xdr:nvCxnSpPr>
      <xdr:spPr>
        <a:xfrm>
          <a:off x="10960100" y="145313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439" name="テキスト ボックス 438">
          <a:extLst>
            <a:ext uri="{FF2B5EF4-FFF2-40B4-BE49-F238E27FC236}">
              <a16:creationId xmlns:a16="http://schemas.microsoft.com/office/drawing/2014/main" id="{CBB510E3-678C-4A5A-B7BD-A49AD9A58860}"/>
            </a:ext>
          </a:extLst>
        </xdr:cNvPr>
        <xdr:cNvSpPr txBox="1"/>
      </xdr:nvSpPr>
      <xdr:spPr>
        <a:xfrm>
          <a:off x="1056150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440" name="直線コネクタ 439">
          <a:extLst>
            <a:ext uri="{FF2B5EF4-FFF2-40B4-BE49-F238E27FC236}">
              <a16:creationId xmlns:a16="http://schemas.microsoft.com/office/drawing/2014/main" id="{E374931C-AFAE-4AAD-BA13-EE4464B7F103}"/>
            </a:ext>
          </a:extLst>
        </xdr:cNvPr>
        <xdr:cNvCxnSpPr/>
      </xdr:nvCxnSpPr>
      <xdr:spPr>
        <a:xfrm>
          <a:off x="10960100" y="141579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441" name="テキスト ボックス 440">
          <a:extLst>
            <a:ext uri="{FF2B5EF4-FFF2-40B4-BE49-F238E27FC236}">
              <a16:creationId xmlns:a16="http://schemas.microsoft.com/office/drawing/2014/main" id="{AE3A9921-724A-4923-9FCA-49A798D79B11}"/>
            </a:ext>
          </a:extLst>
        </xdr:cNvPr>
        <xdr:cNvSpPr txBox="1"/>
      </xdr:nvSpPr>
      <xdr:spPr>
        <a:xfrm>
          <a:off x="10602761" y="14019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442" name="直線コネクタ 441">
          <a:extLst>
            <a:ext uri="{FF2B5EF4-FFF2-40B4-BE49-F238E27FC236}">
              <a16:creationId xmlns:a16="http://schemas.microsoft.com/office/drawing/2014/main" id="{32318AF7-74B8-45DF-B388-084040023126}"/>
            </a:ext>
          </a:extLst>
        </xdr:cNvPr>
        <xdr:cNvCxnSpPr/>
      </xdr:nvCxnSpPr>
      <xdr:spPr>
        <a:xfrm>
          <a:off x="10960100" y="137845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443" name="テキスト ボックス 442">
          <a:extLst>
            <a:ext uri="{FF2B5EF4-FFF2-40B4-BE49-F238E27FC236}">
              <a16:creationId xmlns:a16="http://schemas.microsoft.com/office/drawing/2014/main" id="{E56A3429-92C7-4B67-B1DE-DFC167E442D2}"/>
            </a:ext>
          </a:extLst>
        </xdr:cNvPr>
        <xdr:cNvSpPr txBox="1"/>
      </xdr:nvSpPr>
      <xdr:spPr>
        <a:xfrm>
          <a:off x="10602761" y="136461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444" name="直線コネクタ 443">
          <a:extLst>
            <a:ext uri="{FF2B5EF4-FFF2-40B4-BE49-F238E27FC236}">
              <a16:creationId xmlns:a16="http://schemas.microsoft.com/office/drawing/2014/main" id="{04EAFAC6-51E7-4AF6-9F42-C62B6871CEFF}"/>
            </a:ext>
          </a:extLst>
        </xdr:cNvPr>
        <xdr:cNvCxnSpPr/>
      </xdr:nvCxnSpPr>
      <xdr:spPr>
        <a:xfrm>
          <a:off x="10960100" y="134112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445" name="テキスト ボックス 444">
          <a:extLst>
            <a:ext uri="{FF2B5EF4-FFF2-40B4-BE49-F238E27FC236}">
              <a16:creationId xmlns:a16="http://schemas.microsoft.com/office/drawing/2014/main" id="{AD90808F-2794-4288-B17B-B696EC274323}"/>
            </a:ext>
          </a:extLst>
        </xdr:cNvPr>
        <xdr:cNvSpPr txBox="1"/>
      </xdr:nvSpPr>
      <xdr:spPr>
        <a:xfrm>
          <a:off x="10602761" y="13272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446" name="直線コネクタ 445">
          <a:extLst>
            <a:ext uri="{FF2B5EF4-FFF2-40B4-BE49-F238E27FC236}">
              <a16:creationId xmlns:a16="http://schemas.microsoft.com/office/drawing/2014/main" id="{B5DE93B2-24B9-4A95-A989-9234712DBDF8}"/>
            </a:ext>
          </a:extLst>
        </xdr:cNvPr>
        <xdr:cNvCxnSpPr/>
      </xdr:nvCxnSpPr>
      <xdr:spPr>
        <a:xfrm>
          <a:off x="10960100" y="130416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447" name="テキスト ボックス 446">
          <a:extLst>
            <a:ext uri="{FF2B5EF4-FFF2-40B4-BE49-F238E27FC236}">
              <a16:creationId xmlns:a16="http://schemas.microsoft.com/office/drawing/2014/main" id="{E3A98466-0CB1-4D96-9AE7-8BF29BDD6ABD}"/>
            </a:ext>
          </a:extLst>
        </xdr:cNvPr>
        <xdr:cNvSpPr txBox="1"/>
      </xdr:nvSpPr>
      <xdr:spPr>
        <a:xfrm>
          <a:off x="10602761" y="129032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448" name="直線コネクタ 447">
          <a:extLst>
            <a:ext uri="{FF2B5EF4-FFF2-40B4-BE49-F238E27FC236}">
              <a16:creationId xmlns:a16="http://schemas.microsoft.com/office/drawing/2014/main" id="{A39D230B-584E-4765-821A-E5D5485217C2}"/>
            </a:ext>
          </a:extLst>
        </xdr:cNvPr>
        <xdr:cNvCxnSpPr/>
      </xdr:nvCxnSpPr>
      <xdr:spPr>
        <a:xfrm>
          <a:off x="10960100" y="126682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449" name="テキスト ボックス 448">
          <a:extLst>
            <a:ext uri="{FF2B5EF4-FFF2-40B4-BE49-F238E27FC236}">
              <a16:creationId xmlns:a16="http://schemas.microsoft.com/office/drawing/2014/main" id="{EAC00379-F43F-4188-94D5-F3FC37181BA3}"/>
            </a:ext>
          </a:extLst>
        </xdr:cNvPr>
        <xdr:cNvSpPr txBox="1"/>
      </xdr:nvSpPr>
      <xdr:spPr>
        <a:xfrm>
          <a:off x="10666881" y="1252983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450" name="【消防施設】&#10;有形固定資産減価償却率グラフ枠">
          <a:extLst>
            <a:ext uri="{FF2B5EF4-FFF2-40B4-BE49-F238E27FC236}">
              <a16:creationId xmlns:a16="http://schemas.microsoft.com/office/drawing/2014/main" id="{E11F97B4-4F8F-4374-A01E-AE62E42BBAF6}"/>
            </a:ext>
          </a:extLst>
        </xdr:cNvPr>
        <xdr:cNvSpPr/>
      </xdr:nvSpPr>
      <xdr:spPr>
        <a:xfrm>
          <a:off x="1096010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34289</xdr:rowOff>
    </xdr:from>
    <xdr:to>
      <xdr:col>85</xdr:col>
      <xdr:colOff>126364</xdr:colOff>
      <xdr:row>85</xdr:row>
      <xdr:rowOff>169545</xdr:rowOff>
    </xdr:to>
    <xdr:cxnSp macro="">
      <xdr:nvCxnSpPr>
        <xdr:cNvPr id="451" name="直線コネクタ 450">
          <a:extLst>
            <a:ext uri="{FF2B5EF4-FFF2-40B4-BE49-F238E27FC236}">
              <a16:creationId xmlns:a16="http://schemas.microsoft.com/office/drawing/2014/main" id="{6535C29E-4055-441A-90CB-A71250299742}"/>
            </a:ext>
          </a:extLst>
        </xdr:cNvPr>
        <xdr:cNvCxnSpPr/>
      </xdr:nvCxnSpPr>
      <xdr:spPr>
        <a:xfrm flipV="1">
          <a:off x="14375764" y="12942569"/>
          <a:ext cx="0" cy="14763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1922</xdr:rowOff>
    </xdr:from>
    <xdr:ext cx="405111" cy="259045"/>
    <xdr:sp macro="" textlink="">
      <xdr:nvSpPr>
        <xdr:cNvPr id="452" name="【消防施設】&#10;有形固定資産減価償却率最小値テキスト">
          <a:extLst>
            <a:ext uri="{FF2B5EF4-FFF2-40B4-BE49-F238E27FC236}">
              <a16:creationId xmlns:a16="http://schemas.microsoft.com/office/drawing/2014/main" id="{AA628848-4264-4A1F-A88A-2C86B00EBD5D}"/>
            </a:ext>
          </a:extLst>
        </xdr:cNvPr>
        <xdr:cNvSpPr txBox="1"/>
      </xdr:nvSpPr>
      <xdr:spPr>
        <a:xfrm>
          <a:off x="14414500" y="14418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169545</xdr:rowOff>
    </xdr:from>
    <xdr:to>
      <xdr:col>86</xdr:col>
      <xdr:colOff>25400</xdr:colOff>
      <xdr:row>85</xdr:row>
      <xdr:rowOff>169545</xdr:rowOff>
    </xdr:to>
    <xdr:cxnSp macro="">
      <xdr:nvCxnSpPr>
        <xdr:cNvPr id="453" name="直線コネクタ 452">
          <a:extLst>
            <a:ext uri="{FF2B5EF4-FFF2-40B4-BE49-F238E27FC236}">
              <a16:creationId xmlns:a16="http://schemas.microsoft.com/office/drawing/2014/main" id="{4B92F926-45F2-45F1-BB9A-F0D8BFFB98EC}"/>
            </a:ext>
          </a:extLst>
        </xdr:cNvPr>
        <xdr:cNvCxnSpPr/>
      </xdr:nvCxnSpPr>
      <xdr:spPr>
        <a:xfrm>
          <a:off x="14287500" y="1441894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75</xdr:row>
      <xdr:rowOff>152416</xdr:rowOff>
    </xdr:from>
    <xdr:ext cx="405111" cy="259045"/>
    <xdr:sp macro="" textlink="">
      <xdr:nvSpPr>
        <xdr:cNvPr id="454" name="【消防施設】&#10;有形固定資産減価償却率最大値テキスト">
          <a:extLst>
            <a:ext uri="{FF2B5EF4-FFF2-40B4-BE49-F238E27FC236}">
              <a16:creationId xmlns:a16="http://schemas.microsoft.com/office/drawing/2014/main" id="{5541FA49-E7FC-424D-8771-2A35DACD834A}"/>
            </a:ext>
          </a:extLst>
        </xdr:cNvPr>
        <xdr:cNvSpPr txBox="1"/>
      </xdr:nvSpPr>
      <xdr:spPr>
        <a:xfrm>
          <a:off x="14414500" y="12725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34289</xdr:rowOff>
    </xdr:from>
    <xdr:to>
      <xdr:col>86</xdr:col>
      <xdr:colOff>25400</xdr:colOff>
      <xdr:row>77</xdr:row>
      <xdr:rowOff>34289</xdr:rowOff>
    </xdr:to>
    <xdr:cxnSp macro="">
      <xdr:nvCxnSpPr>
        <xdr:cNvPr id="455" name="直線コネクタ 454">
          <a:extLst>
            <a:ext uri="{FF2B5EF4-FFF2-40B4-BE49-F238E27FC236}">
              <a16:creationId xmlns:a16="http://schemas.microsoft.com/office/drawing/2014/main" id="{1D568E04-BA3D-445F-A73A-6AF01E9EB09C}"/>
            </a:ext>
          </a:extLst>
        </xdr:cNvPr>
        <xdr:cNvCxnSpPr/>
      </xdr:nvCxnSpPr>
      <xdr:spPr>
        <a:xfrm>
          <a:off x="14287500" y="1294256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129557</xdr:rowOff>
    </xdr:from>
    <xdr:ext cx="405111" cy="259045"/>
    <xdr:sp macro="" textlink="">
      <xdr:nvSpPr>
        <xdr:cNvPr id="456" name="【消防施設】&#10;有形固定資産減価償却率平均値テキスト">
          <a:extLst>
            <a:ext uri="{FF2B5EF4-FFF2-40B4-BE49-F238E27FC236}">
              <a16:creationId xmlns:a16="http://schemas.microsoft.com/office/drawing/2014/main" id="{A3F92810-1B1B-4A15-B268-A624EFED3E05}"/>
            </a:ext>
          </a:extLst>
        </xdr:cNvPr>
        <xdr:cNvSpPr txBox="1"/>
      </xdr:nvSpPr>
      <xdr:spPr>
        <a:xfrm>
          <a:off x="14414500" y="137083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151130</xdr:rowOff>
    </xdr:from>
    <xdr:to>
      <xdr:col>85</xdr:col>
      <xdr:colOff>177800</xdr:colOff>
      <xdr:row>82</xdr:row>
      <xdr:rowOff>81280</xdr:rowOff>
    </xdr:to>
    <xdr:sp macro="" textlink="">
      <xdr:nvSpPr>
        <xdr:cNvPr id="457" name="フローチャート: 判断 456">
          <a:extLst>
            <a:ext uri="{FF2B5EF4-FFF2-40B4-BE49-F238E27FC236}">
              <a16:creationId xmlns:a16="http://schemas.microsoft.com/office/drawing/2014/main" id="{5930B913-C27B-4820-A344-1E5579CEF82A}"/>
            </a:ext>
          </a:extLst>
        </xdr:cNvPr>
        <xdr:cNvSpPr/>
      </xdr:nvSpPr>
      <xdr:spPr>
        <a:xfrm>
          <a:off x="14325600" y="13729970"/>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133986</xdr:rowOff>
    </xdr:from>
    <xdr:to>
      <xdr:col>81</xdr:col>
      <xdr:colOff>101600</xdr:colOff>
      <xdr:row>82</xdr:row>
      <xdr:rowOff>64136</xdr:rowOff>
    </xdr:to>
    <xdr:sp macro="" textlink="">
      <xdr:nvSpPr>
        <xdr:cNvPr id="458" name="フローチャート: 判断 457">
          <a:extLst>
            <a:ext uri="{FF2B5EF4-FFF2-40B4-BE49-F238E27FC236}">
              <a16:creationId xmlns:a16="http://schemas.microsoft.com/office/drawing/2014/main" id="{513E53B4-13CF-4477-A2A3-D35527BBD83B}"/>
            </a:ext>
          </a:extLst>
        </xdr:cNvPr>
        <xdr:cNvSpPr/>
      </xdr:nvSpPr>
      <xdr:spPr>
        <a:xfrm>
          <a:off x="13578840" y="1371282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55880</xdr:rowOff>
    </xdr:from>
    <xdr:to>
      <xdr:col>76</xdr:col>
      <xdr:colOff>165100</xdr:colOff>
      <xdr:row>81</xdr:row>
      <xdr:rowOff>157480</xdr:rowOff>
    </xdr:to>
    <xdr:sp macro="" textlink="">
      <xdr:nvSpPr>
        <xdr:cNvPr id="459" name="フローチャート: 判断 458">
          <a:extLst>
            <a:ext uri="{FF2B5EF4-FFF2-40B4-BE49-F238E27FC236}">
              <a16:creationId xmlns:a16="http://schemas.microsoft.com/office/drawing/2014/main" id="{CB4EAC00-DC74-47FA-8709-5B5EBDB94A09}"/>
            </a:ext>
          </a:extLst>
        </xdr:cNvPr>
        <xdr:cNvSpPr/>
      </xdr:nvSpPr>
      <xdr:spPr>
        <a:xfrm>
          <a:off x="12804140" y="13634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109220</xdr:rowOff>
    </xdr:from>
    <xdr:to>
      <xdr:col>72</xdr:col>
      <xdr:colOff>38100</xdr:colOff>
      <xdr:row>82</xdr:row>
      <xdr:rowOff>39370</xdr:rowOff>
    </xdr:to>
    <xdr:sp macro="" textlink="">
      <xdr:nvSpPr>
        <xdr:cNvPr id="460" name="フローチャート: 判断 459">
          <a:extLst>
            <a:ext uri="{FF2B5EF4-FFF2-40B4-BE49-F238E27FC236}">
              <a16:creationId xmlns:a16="http://schemas.microsoft.com/office/drawing/2014/main" id="{F4AAFBDE-DF86-4F09-938E-2DF627AC58A6}"/>
            </a:ext>
          </a:extLst>
        </xdr:cNvPr>
        <xdr:cNvSpPr/>
      </xdr:nvSpPr>
      <xdr:spPr>
        <a:xfrm>
          <a:off x="12029440" y="1368806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46355</xdr:rowOff>
    </xdr:from>
    <xdr:to>
      <xdr:col>67</xdr:col>
      <xdr:colOff>101600</xdr:colOff>
      <xdr:row>81</xdr:row>
      <xdr:rowOff>147955</xdr:rowOff>
    </xdr:to>
    <xdr:sp macro="" textlink="">
      <xdr:nvSpPr>
        <xdr:cNvPr id="461" name="フローチャート: 判断 460">
          <a:extLst>
            <a:ext uri="{FF2B5EF4-FFF2-40B4-BE49-F238E27FC236}">
              <a16:creationId xmlns:a16="http://schemas.microsoft.com/office/drawing/2014/main" id="{63FCAC41-FBC4-4019-B7F0-CBF09C13B371}"/>
            </a:ext>
          </a:extLst>
        </xdr:cNvPr>
        <xdr:cNvSpPr/>
      </xdr:nvSpPr>
      <xdr:spPr>
        <a:xfrm>
          <a:off x="11231880" y="13625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462" name="テキスト ボックス 461">
          <a:extLst>
            <a:ext uri="{FF2B5EF4-FFF2-40B4-BE49-F238E27FC236}">
              <a16:creationId xmlns:a16="http://schemas.microsoft.com/office/drawing/2014/main" id="{7E839C33-EA8D-4B1E-99A9-B69FF762063F}"/>
            </a:ext>
          </a:extLst>
        </xdr:cNvPr>
        <xdr:cNvSpPr txBox="1"/>
      </xdr:nvSpPr>
      <xdr:spPr>
        <a:xfrm>
          <a:off x="14208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463" name="テキスト ボックス 462">
          <a:extLst>
            <a:ext uri="{FF2B5EF4-FFF2-40B4-BE49-F238E27FC236}">
              <a16:creationId xmlns:a16="http://schemas.microsoft.com/office/drawing/2014/main" id="{6C99E497-53D8-4B95-8441-B45FFEE7C2F2}"/>
            </a:ext>
          </a:extLst>
        </xdr:cNvPr>
        <xdr:cNvSpPr txBox="1"/>
      </xdr:nvSpPr>
      <xdr:spPr>
        <a:xfrm>
          <a:off x="134620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464" name="テキスト ボックス 463">
          <a:extLst>
            <a:ext uri="{FF2B5EF4-FFF2-40B4-BE49-F238E27FC236}">
              <a16:creationId xmlns:a16="http://schemas.microsoft.com/office/drawing/2014/main" id="{2111D8DB-5512-4B8F-BD80-B352221A07B7}"/>
            </a:ext>
          </a:extLst>
        </xdr:cNvPr>
        <xdr:cNvSpPr txBox="1"/>
      </xdr:nvSpPr>
      <xdr:spPr>
        <a:xfrm>
          <a:off x="126873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465" name="テキスト ボックス 464">
          <a:extLst>
            <a:ext uri="{FF2B5EF4-FFF2-40B4-BE49-F238E27FC236}">
              <a16:creationId xmlns:a16="http://schemas.microsoft.com/office/drawing/2014/main" id="{A28D90AF-8277-4824-B955-C84731EAEACC}"/>
            </a:ext>
          </a:extLst>
        </xdr:cNvPr>
        <xdr:cNvSpPr txBox="1"/>
      </xdr:nvSpPr>
      <xdr:spPr>
        <a:xfrm>
          <a:off x="119049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466" name="テキスト ボックス 465">
          <a:extLst>
            <a:ext uri="{FF2B5EF4-FFF2-40B4-BE49-F238E27FC236}">
              <a16:creationId xmlns:a16="http://schemas.microsoft.com/office/drawing/2014/main" id="{2DA75A2D-D53F-4222-9744-330133A59932}"/>
            </a:ext>
          </a:extLst>
        </xdr:cNvPr>
        <xdr:cNvSpPr txBox="1"/>
      </xdr:nvSpPr>
      <xdr:spPr>
        <a:xfrm>
          <a:off x="111150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118745</xdr:rowOff>
    </xdr:from>
    <xdr:to>
      <xdr:col>85</xdr:col>
      <xdr:colOff>177800</xdr:colOff>
      <xdr:row>81</xdr:row>
      <xdr:rowOff>48895</xdr:rowOff>
    </xdr:to>
    <xdr:sp macro="" textlink="">
      <xdr:nvSpPr>
        <xdr:cNvPr id="467" name="楕円 466">
          <a:extLst>
            <a:ext uri="{FF2B5EF4-FFF2-40B4-BE49-F238E27FC236}">
              <a16:creationId xmlns:a16="http://schemas.microsoft.com/office/drawing/2014/main" id="{BDF872F0-E0EC-42D6-83FA-EF56A3D5D6BB}"/>
            </a:ext>
          </a:extLst>
        </xdr:cNvPr>
        <xdr:cNvSpPr/>
      </xdr:nvSpPr>
      <xdr:spPr>
        <a:xfrm>
          <a:off x="14325600" y="13529945"/>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141622</xdr:rowOff>
    </xdr:from>
    <xdr:ext cx="405111" cy="259045"/>
    <xdr:sp macro="" textlink="">
      <xdr:nvSpPr>
        <xdr:cNvPr id="468" name="【消防施設】&#10;有形固定資産減価償却率該当値テキスト">
          <a:extLst>
            <a:ext uri="{FF2B5EF4-FFF2-40B4-BE49-F238E27FC236}">
              <a16:creationId xmlns:a16="http://schemas.microsoft.com/office/drawing/2014/main" id="{B4311DA3-09E6-421B-83F8-8D03CF8CC866}"/>
            </a:ext>
          </a:extLst>
        </xdr:cNvPr>
        <xdr:cNvSpPr txBox="1"/>
      </xdr:nvSpPr>
      <xdr:spPr>
        <a:xfrm>
          <a:off x="14414500" y="13385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80645</xdr:rowOff>
    </xdr:from>
    <xdr:to>
      <xdr:col>81</xdr:col>
      <xdr:colOff>101600</xdr:colOff>
      <xdr:row>81</xdr:row>
      <xdr:rowOff>10795</xdr:rowOff>
    </xdr:to>
    <xdr:sp macro="" textlink="">
      <xdr:nvSpPr>
        <xdr:cNvPr id="469" name="楕円 468">
          <a:extLst>
            <a:ext uri="{FF2B5EF4-FFF2-40B4-BE49-F238E27FC236}">
              <a16:creationId xmlns:a16="http://schemas.microsoft.com/office/drawing/2014/main" id="{6B86D20B-8975-4B86-8556-2924B0CB4583}"/>
            </a:ext>
          </a:extLst>
        </xdr:cNvPr>
        <xdr:cNvSpPr/>
      </xdr:nvSpPr>
      <xdr:spPr>
        <a:xfrm>
          <a:off x="13578840" y="1349184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131445</xdr:rowOff>
    </xdr:from>
    <xdr:to>
      <xdr:col>85</xdr:col>
      <xdr:colOff>127000</xdr:colOff>
      <xdr:row>80</xdr:row>
      <xdr:rowOff>169545</xdr:rowOff>
    </xdr:to>
    <xdr:cxnSp macro="">
      <xdr:nvCxnSpPr>
        <xdr:cNvPr id="470" name="直線コネクタ 469">
          <a:extLst>
            <a:ext uri="{FF2B5EF4-FFF2-40B4-BE49-F238E27FC236}">
              <a16:creationId xmlns:a16="http://schemas.microsoft.com/office/drawing/2014/main" id="{1D7653BE-835D-4456-9D3B-55F68AFD916E}"/>
            </a:ext>
          </a:extLst>
        </xdr:cNvPr>
        <xdr:cNvCxnSpPr/>
      </xdr:nvCxnSpPr>
      <xdr:spPr>
        <a:xfrm>
          <a:off x="13629640" y="13542645"/>
          <a:ext cx="74676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12064</xdr:rowOff>
    </xdr:from>
    <xdr:to>
      <xdr:col>76</xdr:col>
      <xdr:colOff>165100</xdr:colOff>
      <xdr:row>80</xdr:row>
      <xdr:rowOff>113664</xdr:rowOff>
    </xdr:to>
    <xdr:sp macro="" textlink="">
      <xdr:nvSpPr>
        <xdr:cNvPr id="471" name="楕円 470">
          <a:extLst>
            <a:ext uri="{FF2B5EF4-FFF2-40B4-BE49-F238E27FC236}">
              <a16:creationId xmlns:a16="http://schemas.microsoft.com/office/drawing/2014/main" id="{F9D41F46-BFCC-4D52-B44E-F8B729426CBA}"/>
            </a:ext>
          </a:extLst>
        </xdr:cNvPr>
        <xdr:cNvSpPr/>
      </xdr:nvSpPr>
      <xdr:spPr>
        <a:xfrm>
          <a:off x="12804140" y="13423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62864</xdr:rowOff>
    </xdr:from>
    <xdr:to>
      <xdr:col>81</xdr:col>
      <xdr:colOff>50800</xdr:colOff>
      <xdr:row>80</xdr:row>
      <xdr:rowOff>131445</xdr:rowOff>
    </xdr:to>
    <xdr:cxnSp macro="">
      <xdr:nvCxnSpPr>
        <xdr:cNvPr id="472" name="直線コネクタ 471">
          <a:extLst>
            <a:ext uri="{FF2B5EF4-FFF2-40B4-BE49-F238E27FC236}">
              <a16:creationId xmlns:a16="http://schemas.microsoft.com/office/drawing/2014/main" id="{DE28E4E5-A212-4555-924D-137B93F10D14}"/>
            </a:ext>
          </a:extLst>
        </xdr:cNvPr>
        <xdr:cNvCxnSpPr/>
      </xdr:nvCxnSpPr>
      <xdr:spPr>
        <a:xfrm>
          <a:off x="12854940" y="13474064"/>
          <a:ext cx="7747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95886</xdr:rowOff>
    </xdr:from>
    <xdr:to>
      <xdr:col>72</xdr:col>
      <xdr:colOff>38100</xdr:colOff>
      <xdr:row>80</xdr:row>
      <xdr:rowOff>26036</xdr:rowOff>
    </xdr:to>
    <xdr:sp macro="" textlink="">
      <xdr:nvSpPr>
        <xdr:cNvPr id="473" name="楕円 472">
          <a:extLst>
            <a:ext uri="{FF2B5EF4-FFF2-40B4-BE49-F238E27FC236}">
              <a16:creationId xmlns:a16="http://schemas.microsoft.com/office/drawing/2014/main" id="{2608A9DB-F074-46A1-B08B-4E814690F320}"/>
            </a:ext>
          </a:extLst>
        </xdr:cNvPr>
        <xdr:cNvSpPr/>
      </xdr:nvSpPr>
      <xdr:spPr>
        <a:xfrm>
          <a:off x="12029440" y="1333944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79</xdr:row>
      <xdr:rowOff>146686</xdr:rowOff>
    </xdr:from>
    <xdr:to>
      <xdr:col>76</xdr:col>
      <xdr:colOff>114300</xdr:colOff>
      <xdr:row>80</xdr:row>
      <xdr:rowOff>62864</xdr:rowOff>
    </xdr:to>
    <xdr:cxnSp macro="">
      <xdr:nvCxnSpPr>
        <xdr:cNvPr id="474" name="直線コネクタ 473">
          <a:extLst>
            <a:ext uri="{FF2B5EF4-FFF2-40B4-BE49-F238E27FC236}">
              <a16:creationId xmlns:a16="http://schemas.microsoft.com/office/drawing/2014/main" id="{02AD47EB-525D-421C-B7FA-2BEAF058733D}"/>
            </a:ext>
          </a:extLst>
        </xdr:cNvPr>
        <xdr:cNvCxnSpPr/>
      </xdr:nvCxnSpPr>
      <xdr:spPr>
        <a:xfrm>
          <a:off x="12072620" y="13390246"/>
          <a:ext cx="782320" cy="83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79</xdr:row>
      <xdr:rowOff>13970</xdr:rowOff>
    </xdr:from>
    <xdr:to>
      <xdr:col>67</xdr:col>
      <xdr:colOff>101600</xdr:colOff>
      <xdr:row>79</xdr:row>
      <xdr:rowOff>115570</xdr:rowOff>
    </xdr:to>
    <xdr:sp macro="" textlink="">
      <xdr:nvSpPr>
        <xdr:cNvPr id="475" name="楕円 474">
          <a:extLst>
            <a:ext uri="{FF2B5EF4-FFF2-40B4-BE49-F238E27FC236}">
              <a16:creationId xmlns:a16="http://schemas.microsoft.com/office/drawing/2014/main" id="{FDD106F6-0C16-49A1-8296-3DFCBD6EEA6C}"/>
            </a:ext>
          </a:extLst>
        </xdr:cNvPr>
        <xdr:cNvSpPr/>
      </xdr:nvSpPr>
      <xdr:spPr>
        <a:xfrm>
          <a:off x="11231880" y="13257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79</xdr:row>
      <xdr:rowOff>64770</xdr:rowOff>
    </xdr:from>
    <xdr:to>
      <xdr:col>71</xdr:col>
      <xdr:colOff>177800</xdr:colOff>
      <xdr:row>79</xdr:row>
      <xdr:rowOff>146686</xdr:rowOff>
    </xdr:to>
    <xdr:cxnSp macro="">
      <xdr:nvCxnSpPr>
        <xdr:cNvPr id="476" name="直線コネクタ 475">
          <a:extLst>
            <a:ext uri="{FF2B5EF4-FFF2-40B4-BE49-F238E27FC236}">
              <a16:creationId xmlns:a16="http://schemas.microsoft.com/office/drawing/2014/main" id="{99F49EC7-A81B-4F33-9CB4-B99044FE3465}"/>
            </a:ext>
          </a:extLst>
        </xdr:cNvPr>
        <xdr:cNvCxnSpPr/>
      </xdr:nvCxnSpPr>
      <xdr:spPr>
        <a:xfrm>
          <a:off x="11282680" y="13308330"/>
          <a:ext cx="789940" cy="81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55263</xdr:rowOff>
    </xdr:from>
    <xdr:ext cx="405111" cy="259045"/>
    <xdr:sp macro="" textlink="">
      <xdr:nvSpPr>
        <xdr:cNvPr id="477" name="n_1aveValue【消防施設】&#10;有形固定資産減価償却率">
          <a:extLst>
            <a:ext uri="{FF2B5EF4-FFF2-40B4-BE49-F238E27FC236}">
              <a16:creationId xmlns:a16="http://schemas.microsoft.com/office/drawing/2014/main" id="{1ED4A114-8FD9-4039-B8C7-DBBED12639A0}"/>
            </a:ext>
          </a:extLst>
        </xdr:cNvPr>
        <xdr:cNvSpPr txBox="1"/>
      </xdr:nvSpPr>
      <xdr:spPr>
        <a:xfrm>
          <a:off x="13437244" y="138017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148607</xdr:rowOff>
    </xdr:from>
    <xdr:ext cx="405111" cy="259045"/>
    <xdr:sp macro="" textlink="">
      <xdr:nvSpPr>
        <xdr:cNvPr id="478" name="n_2aveValue【消防施設】&#10;有形固定資産減価償却率">
          <a:extLst>
            <a:ext uri="{FF2B5EF4-FFF2-40B4-BE49-F238E27FC236}">
              <a16:creationId xmlns:a16="http://schemas.microsoft.com/office/drawing/2014/main" id="{0435A80D-564F-42C8-A60A-9576A3CE227A}"/>
            </a:ext>
          </a:extLst>
        </xdr:cNvPr>
        <xdr:cNvSpPr txBox="1"/>
      </xdr:nvSpPr>
      <xdr:spPr>
        <a:xfrm>
          <a:off x="12675244" y="13727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30497</xdr:rowOff>
    </xdr:from>
    <xdr:ext cx="405111" cy="259045"/>
    <xdr:sp macro="" textlink="">
      <xdr:nvSpPr>
        <xdr:cNvPr id="479" name="n_3aveValue【消防施設】&#10;有形固定資産減価償却率">
          <a:extLst>
            <a:ext uri="{FF2B5EF4-FFF2-40B4-BE49-F238E27FC236}">
              <a16:creationId xmlns:a16="http://schemas.microsoft.com/office/drawing/2014/main" id="{5B2F6A1D-B4E5-4BF1-A5C6-0F446D275D16}"/>
            </a:ext>
          </a:extLst>
        </xdr:cNvPr>
        <xdr:cNvSpPr txBox="1"/>
      </xdr:nvSpPr>
      <xdr:spPr>
        <a:xfrm>
          <a:off x="11900544" y="13776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139082</xdr:rowOff>
    </xdr:from>
    <xdr:ext cx="405111" cy="259045"/>
    <xdr:sp macro="" textlink="">
      <xdr:nvSpPr>
        <xdr:cNvPr id="480" name="n_4aveValue【消防施設】&#10;有形固定資産減価償却率">
          <a:extLst>
            <a:ext uri="{FF2B5EF4-FFF2-40B4-BE49-F238E27FC236}">
              <a16:creationId xmlns:a16="http://schemas.microsoft.com/office/drawing/2014/main" id="{0BA9D966-1884-4743-B081-CFF90D7ADC87}"/>
            </a:ext>
          </a:extLst>
        </xdr:cNvPr>
        <xdr:cNvSpPr txBox="1"/>
      </xdr:nvSpPr>
      <xdr:spPr>
        <a:xfrm>
          <a:off x="11102984" y="13717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27322</xdr:rowOff>
    </xdr:from>
    <xdr:ext cx="405111" cy="259045"/>
    <xdr:sp macro="" textlink="">
      <xdr:nvSpPr>
        <xdr:cNvPr id="481" name="n_1mainValue【消防施設】&#10;有形固定資産減価償却率">
          <a:extLst>
            <a:ext uri="{FF2B5EF4-FFF2-40B4-BE49-F238E27FC236}">
              <a16:creationId xmlns:a16="http://schemas.microsoft.com/office/drawing/2014/main" id="{2C61AD34-1F08-414F-9D22-C9F07828E730}"/>
            </a:ext>
          </a:extLst>
        </xdr:cNvPr>
        <xdr:cNvSpPr txBox="1"/>
      </xdr:nvSpPr>
      <xdr:spPr>
        <a:xfrm>
          <a:off x="13437244" y="13270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130191</xdr:rowOff>
    </xdr:from>
    <xdr:ext cx="405111" cy="259045"/>
    <xdr:sp macro="" textlink="">
      <xdr:nvSpPr>
        <xdr:cNvPr id="482" name="n_2mainValue【消防施設】&#10;有形固定資産減価償却率">
          <a:extLst>
            <a:ext uri="{FF2B5EF4-FFF2-40B4-BE49-F238E27FC236}">
              <a16:creationId xmlns:a16="http://schemas.microsoft.com/office/drawing/2014/main" id="{967C0F57-8704-4AF9-80A6-844C54AFE0D5}"/>
            </a:ext>
          </a:extLst>
        </xdr:cNvPr>
        <xdr:cNvSpPr txBox="1"/>
      </xdr:nvSpPr>
      <xdr:spPr>
        <a:xfrm>
          <a:off x="12675244" y="132061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78</xdr:row>
      <xdr:rowOff>42563</xdr:rowOff>
    </xdr:from>
    <xdr:ext cx="405111" cy="259045"/>
    <xdr:sp macro="" textlink="">
      <xdr:nvSpPr>
        <xdr:cNvPr id="483" name="n_3mainValue【消防施設】&#10;有形固定資産減価償却率">
          <a:extLst>
            <a:ext uri="{FF2B5EF4-FFF2-40B4-BE49-F238E27FC236}">
              <a16:creationId xmlns:a16="http://schemas.microsoft.com/office/drawing/2014/main" id="{1D957B84-E23D-4530-ADC4-1BAB35E330DE}"/>
            </a:ext>
          </a:extLst>
        </xdr:cNvPr>
        <xdr:cNvSpPr txBox="1"/>
      </xdr:nvSpPr>
      <xdr:spPr>
        <a:xfrm>
          <a:off x="11900544" y="131184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77</xdr:row>
      <xdr:rowOff>132097</xdr:rowOff>
    </xdr:from>
    <xdr:ext cx="405111" cy="259045"/>
    <xdr:sp macro="" textlink="">
      <xdr:nvSpPr>
        <xdr:cNvPr id="484" name="n_4mainValue【消防施設】&#10;有形固定資産減価償却率">
          <a:extLst>
            <a:ext uri="{FF2B5EF4-FFF2-40B4-BE49-F238E27FC236}">
              <a16:creationId xmlns:a16="http://schemas.microsoft.com/office/drawing/2014/main" id="{B27FEBD7-D859-4E50-B94F-943798C4EC50}"/>
            </a:ext>
          </a:extLst>
        </xdr:cNvPr>
        <xdr:cNvSpPr txBox="1"/>
      </xdr:nvSpPr>
      <xdr:spPr>
        <a:xfrm>
          <a:off x="11102984" y="13040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485" name="正方形/長方形 484">
          <a:extLst>
            <a:ext uri="{FF2B5EF4-FFF2-40B4-BE49-F238E27FC236}">
              <a16:creationId xmlns:a16="http://schemas.microsoft.com/office/drawing/2014/main" id="{C4140568-0A56-4B76-B885-D0FF7A43EEC5}"/>
            </a:ext>
          </a:extLst>
        </xdr:cNvPr>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86" name="正方形/長方形 485">
          <a:extLst>
            <a:ext uri="{FF2B5EF4-FFF2-40B4-BE49-F238E27FC236}">
              <a16:creationId xmlns:a16="http://schemas.microsoft.com/office/drawing/2014/main" id="{0C94B312-0F74-410A-A909-6A61CC57889F}"/>
            </a:ext>
          </a:extLst>
        </xdr:cNvPr>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87" name="正方形/長方形 486">
          <a:extLst>
            <a:ext uri="{FF2B5EF4-FFF2-40B4-BE49-F238E27FC236}">
              <a16:creationId xmlns:a16="http://schemas.microsoft.com/office/drawing/2014/main" id="{0CA8487D-CEBA-498D-BEB7-E95B3E9C7C70}"/>
            </a:ext>
          </a:extLst>
        </xdr:cNvPr>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88" name="正方形/長方形 487">
          <a:extLst>
            <a:ext uri="{FF2B5EF4-FFF2-40B4-BE49-F238E27FC236}">
              <a16:creationId xmlns:a16="http://schemas.microsoft.com/office/drawing/2014/main" id="{0E453036-8F21-42EA-B086-FB7732ECADE2}"/>
            </a:ext>
          </a:extLst>
        </xdr:cNvPr>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89" name="正方形/長方形 488">
          <a:extLst>
            <a:ext uri="{FF2B5EF4-FFF2-40B4-BE49-F238E27FC236}">
              <a16:creationId xmlns:a16="http://schemas.microsoft.com/office/drawing/2014/main" id="{B6B31A1D-0DC6-4A30-89FD-0E12B40521FD}"/>
            </a:ext>
          </a:extLst>
        </xdr:cNvPr>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90" name="正方形/長方形 489">
          <a:extLst>
            <a:ext uri="{FF2B5EF4-FFF2-40B4-BE49-F238E27FC236}">
              <a16:creationId xmlns:a16="http://schemas.microsoft.com/office/drawing/2014/main" id="{11476877-CE1B-4B1A-88F9-66146DBC49A0}"/>
            </a:ext>
          </a:extLst>
        </xdr:cNvPr>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91" name="正方形/長方形 490">
          <a:extLst>
            <a:ext uri="{FF2B5EF4-FFF2-40B4-BE49-F238E27FC236}">
              <a16:creationId xmlns:a16="http://schemas.microsoft.com/office/drawing/2014/main" id="{A414056C-4F78-44F1-AB36-667256F0D491}"/>
            </a:ext>
          </a:extLst>
        </xdr:cNvPr>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92" name="正方形/長方形 491">
          <a:extLst>
            <a:ext uri="{FF2B5EF4-FFF2-40B4-BE49-F238E27FC236}">
              <a16:creationId xmlns:a16="http://schemas.microsoft.com/office/drawing/2014/main" id="{007810C5-351D-413A-AE0A-9EA6F2F3094D}"/>
            </a:ext>
          </a:extLst>
        </xdr:cNvPr>
        <xdr:cNvSpPr/>
      </xdr:nvSpPr>
      <xdr:spPr>
        <a:xfrm>
          <a:off x="1609344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493" name="テキスト ボックス 492">
          <a:extLst>
            <a:ext uri="{FF2B5EF4-FFF2-40B4-BE49-F238E27FC236}">
              <a16:creationId xmlns:a16="http://schemas.microsoft.com/office/drawing/2014/main" id="{881F73BC-3A4F-4D30-A676-79A00E4D370E}"/>
            </a:ext>
          </a:extLst>
        </xdr:cNvPr>
        <xdr:cNvSpPr txBox="1"/>
      </xdr:nvSpPr>
      <xdr:spPr>
        <a:xfrm>
          <a:off x="1607820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494" name="直線コネクタ 493">
          <a:extLst>
            <a:ext uri="{FF2B5EF4-FFF2-40B4-BE49-F238E27FC236}">
              <a16:creationId xmlns:a16="http://schemas.microsoft.com/office/drawing/2014/main" id="{C60FEDD7-E04C-4BFD-991C-5846596BBAAC}"/>
            </a:ext>
          </a:extLst>
        </xdr:cNvPr>
        <xdr:cNvCxnSpPr/>
      </xdr:nvCxnSpPr>
      <xdr:spPr>
        <a:xfrm>
          <a:off x="1609344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495" name="直線コネクタ 494">
          <a:extLst>
            <a:ext uri="{FF2B5EF4-FFF2-40B4-BE49-F238E27FC236}">
              <a16:creationId xmlns:a16="http://schemas.microsoft.com/office/drawing/2014/main" id="{A7DE9081-37EF-41F6-836E-DF9A3E4ABB8A}"/>
            </a:ext>
          </a:extLst>
        </xdr:cNvPr>
        <xdr:cNvCxnSpPr/>
      </xdr:nvCxnSpPr>
      <xdr:spPr>
        <a:xfrm>
          <a:off x="16093440" y="145313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496" name="テキスト ボックス 495">
          <a:extLst>
            <a:ext uri="{FF2B5EF4-FFF2-40B4-BE49-F238E27FC236}">
              <a16:creationId xmlns:a16="http://schemas.microsoft.com/office/drawing/2014/main" id="{684C535A-40B8-42A2-9ECA-1CFFFA9E515B}"/>
            </a:ext>
          </a:extLst>
        </xdr:cNvPr>
        <xdr:cNvSpPr txBox="1"/>
      </xdr:nvSpPr>
      <xdr:spPr>
        <a:xfrm>
          <a:off x="1569484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497" name="直線コネクタ 496">
          <a:extLst>
            <a:ext uri="{FF2B5EF4-FFF2-40B4-BE49-F238E27FC236}">
              <a16:creationId xmlns:a16="http://schemas.microsoft.com/office/drawing/2014/main" id="{69886DCD-9543-4896-B68C-FDB6EDF22053}"/>
            </a:ext>
          </a:extLst>
        </xdr:cNvPr>
        <xdr:cNvCxnSpPr/>
      </xdr:nvCxnSpPr>
      <xdr:spPr>
        <a:xfrm>
          <a:off x="16093440" y="14157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498" name="テキスト ボックス 497">
          <a:extLst>
            <a:ext uri="{FF2B5EF4-FFF2-40B4-BE49-F238E27FC236}">
              <a16:creationId xmlns:a16="http://schemas.microsoft.com/office/drawing/2014/main" id="{0FF65AA1-1996-4613-AB6F-1CAC8ACEB1AB}"/>
            </a:ext>
          </a:extLst>
        </xdr:cNvPr>
        <xdr:cNvSpPr txBox="1"/>
      </xdr:nvSpPr>
      <xdr:spPr>
        <a:xfrm>
          <a:off x="15694841" y="14019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499" name="直線コネクタ 498">
          <a:extLst>
            <a:ext uri="{FF2B5EF4-FFF2-40B4-BE49-F238E27FC236}">
              <a16:creationId xmlns:a16="http://schemas.microsoft.com/office/drawing/2014/main" id="{8F20CC52-4A93-41C2-9DAB-7B79E4ACF0DF}"/>
            </a:ext>
          </a:extLst>
        </xdr:cNvPr>
        <xdr:cNvCxnSpPr/>
      </xdr:nvCxnSpPr>
      <xdr:spPr>
        <a:xfrm>
          <a:off x="16093440" y="137845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00" name="テキスト ボックス 499">
          <a:extLst>
            <a:ext uri="{FF2B5EF4-FFF2-40B4-BE49-F238E27FC236}">
              <a16:creationId xmlns:a16="http://schemas.microsoft.com/office/drawing/2014/main" id="{18AE73A7-9FAB-49AE-ABB5-7C642E7B4043}"/>
            </a:ext>
          </a:extLst>
        </xdr:cNvPr>
        <xdr:cNvSpPr txBox="1"/>
      </xdr:nvSpPr>
      <xdr:spPr>
        <a:xfrm>
          <a:off x="15694841" y="136461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501" name="直線コネクタ 500">
          <a:extLst>
            <a:ext uri="{FF2B5EF4-FFF2-40B4-BE49-F238E27FC236}">
              <a16:creationId xmlns:a16="http://schemas.microsoft.com/office/drawing/2014/main" id="{ADCFEB17-62BC-46EC-BFFE-7C8D794647EA}"/>
            </a:ext>
          </a:extLst>
        </xdr:cNvPr>
        <xdr:cNvCxnSpPr/>
      </xdr:nvCxnSpPr>
      <xdr:spPr>
        <a:xfrm>
          <a:off x="16093440" y="13411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502" name="テキスト ボックス 501">
          <a:extLst>
            <a:ext uri="{FF2B5EF4-FFF2-40B4-BE49-F238E27FC236}">
              <a16:creationId xmlns:a16="http://schemas.microsoft.com/office/drawing/2014/main" id="{91718178-C59A-4859-A077-EBD9BF63BEEF}"/>
            </a:ext>
          </a:extLst>
        </xdr:cNvPr>
        <xdr:cNvSpPr txBox="1"/>
      </xdr:nvSpPr>
      <xdr:spPr>
        <a:xfrm>
          <a:off x="15694841" y="13272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503" name="直線コネクタ 502">
          <a:extLst>
            <a:ext uri="{FF2B5EF4-FFF2-40B4-BE49-F238E27FC236}">
              <a16:creationId xmlns:a16="http://schemas.microsoft.com/office/drawing/2014/main" id="{33C276A0-4784-451B-A033-218C8729083A}"/>
            </a:ext>
          </a:extLst>
        </xdr:cNvPr>
        <xdr:cNvCxnSpPr/>
      </xdr:nvCxnSpPr>
      <xdr:spPr>
        <a:xfrm>
          <a:off x="16093440" y="130416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504" name="テキスト ボックス 503">
          <a:extLst>
            <a:ext uri="{FF2B5EF4-FFF2-40B4-BE49-F238E27FC236}">
              <a16:creationId xmlns:a16="http://schemas.microsoft.com/office/drawing/2014/main" id="{E9C2DD86-08AD-475B-8D7A-0820683FBF93}"/>
            </a:ext>
          </a:extLst>
        </xdr:cNvPr>
        <xdr:cNvSpPr txBox="1"/>
      </xdr:nvSpPr>
      <xdr:spPr>
        <a:xfrm>
          <a:off x="15694841" y="129032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05" name="直線コネクタ 504">
          <a:extLst>
            <a:ext uri="{FF2B5EF4-FFF2-40B4-BE49-F238E27FC236}">
              <a16:creationId xmlns:a16="http://schemas.microsoft.com/office/drawing/2014/main" id="{7110DBB2-D877-4CC2-A039-32D82114CC92}"/>
            </a:ext>
          </a:extLst>
        </xdr:cNvPr>
        <xdr:cNvCxnSpPr/>
      </xdr:nvCxnSpPr>
      <xdr:spPr>
        <a:xfrm>
          <a:off x="1609344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06" name="テキスト ボックス 505">
          <a:extLst>
            <a:ext uri="{FF2B5EF4-FFF2-40B4-BE49-F238E27FC236}">
              <a16:creationId xmlns:a16="http://schemas.microsoft.com/office/drawing/2014/main" id="{6522209F-1E6F-4208-83E1-989AA03330D1}"/>
            </a:ext>
          </a:extLst>
        </xdr:cNvPr>
        <xdr:cNvSpPr txBox="1"/>
      </xdr:nvSpPr>
      <xdr:spPr>
        <a:xfrm>
          <a:off x="1569484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07" name="【消防施設】&#10;一人当たり面積グラフ枠">
          <a:extLst>
            <a:ext uri="{FF2B5EF4-FFF2-40B4-BE49-F238E27FC236}">
              <a16:creationId xmlns:a16="http://schemas.microsoft.com/office/drawing/2014/main" id="{B8F85777-03A6-446A-98A0-DEFD8740000C}"/>
            </a:ext>
          </a:extLst>
        </xdr:cNvPr>
        <xdr:cNvSpPr/>
      </xdr:nvSpPr>
      <xdr:spPr>
        <a:xfrm>
          <a:off x="1609344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106680</xdr:rowOff>
    </xdr:from>
    <xdr:to>
      <xdr:col>116</xdr:col>
      <xdr:colOff>62864</xdr:colOff>
      <xdr:row>86</xdr:row>
      <xdr:rowOff>76200</xdr:rowOff>
    </xdr:to>
    <xdr:cxnSp macro="">
      <xdr:nvCxnSpPr>
        <xdr:cNvPr id="508" name="直線コネクタ 507">
          <a:extLst>
            <a:ext uri="{FF2B5EF4-FFF2-40B4-BE49-F238E27FC236}">
              <a16:creationId xmlns:a16="http://schemas.microsoft.com/office/drawing/2014/main" id="{97A803ED-E322-4DC4-9A78-4CFF2EDA37F1}"/>
            </a:ext>
          </a:extLst>
        </xdr:cNvPr>
        <xdr:cNvCxnSpPr/>
      </xdr:nvCxnSpPr>
      <xdr:spPr>
        <a:xfrm flipV="1">
          <a:off x="19509104" y="13014960"/>
          <a:ext cx="0" cy="1478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80027</xdr:rowOff>
    </xdr:from>
    <xdr:ext cx="469744" cy="259045"/>
    <xdr:sp macro="" textlink="">
      <xdr:nvSpPr>
        <xdr:cNvPr id="509" name="【消防施設】&#10;一人当たり面積最小値テキスト">
          <a:extLst>
            <a:ext uri="{FF2B5EF4-FFF2-40B4-BE49-F238E27FC236}">
              <a16:creationId xmlns:a16="http://schemas.microsoft.com/office/drawing/2014/main" id="{EC579B33-F658-414F-8420-92236F62B33A}"/>
            </a:ext>
          </a:extLst>
        </xdr:cNvPr>
        <xdr:cNvSpPr txBox="1"/>
      </xdr:nvSpPr>
      <xdr:spPr>
        <a:xfrm>
          <a:off x="19547840" y="14497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76200</xdr:rowOff>
    </xdr:from>
    <xdr:to>
      <xdr:col>116</xdr:col>
      <xdr:colOff>152400</xdr:colOff>
      <xdr:row>86</xdr:row>
      <xdr:rowOff>76200</xdr:rowOff>
    </xdr:to>
    <xdr:cxnSp macro="">
      <xdr:nvCxnSpPr>
        <xdr:cNvPr id="510" name="直線コネクタ 509">
          <a:extLst>
            <a:ext uri="{FF2B5EF4-FFF2-40B4-BE49-F238E27FC236}">
              <a16:creationId xmlns:a16="http://schemas.microsoft.com/office/drawing/2014/main" id="{9DF79930-66A4-45E0-8942-9DD7792F2398}"/>
            </a:ext>
          </a:extLst>
        </xdr:cNvPr>
        <xdr:cNvCxnSpPr/>
      </xdr:nvCxnSpPr>
      <xdr:spPr>
        <a:xfrm>
          <a:off x="19443700" y="144932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53357</xdr:rowOff>
    </xdr:from>
    <xdr:ext cx="469744" cy="259045"/>
    <xdr:sp macro="" textlink="">
      <xdr:nvSpPr>
        <xdr:cNvPr id="511" name="【消防施設】&#10;一人当たり面積最大値テキスト">
          <a:extLst>
            <a:ext uri="{FF2B5EF4-FFF2-40B4-BE49-F238E27FC236}">
              <a16:creationId xmlns:a16="http://schemas.microsoft.com/office/drawing/2014/main" id="{D516C9CF-9862-4886-AEC8-61DA204AC81B}"/>
            </a:ext>
          </a:extLst>
        </xdr:cNvPr>
        <xdr:cNvSpPr txBox="1"/>
      </xdr:nvSpPr>
      <xdr:spPr>
        <a:xfrm>
          <a:off x="19547840" y="12793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106680</xdr:rowOff>
    </xdr:from>
    <xdr:to>
      <xdr:col>116</xdr:col>
      <xdr:colOff>152400</xdr:colOff>
      <xdr:row>77</xdr:row>
      <xdr:rowOff>106680</xdr:rowOff>
    </xdr:to>
    <xdr:cxnSp macro="">
      <xdr:nvCxnSpPr>
        <xdr:cNvPr id="512" name="直線コネクタ 511">
          <a:extLst>
            <a:ext uri="{FF2B5EF4-FFF2-40B4-BE49-F238E27FC236}">
              <a16:creationId xmlns:a16="http://schemas.microsoft.com/office/drawing/2014/main" id="{4149140D-6DB7-4719-889B-1F6F64629024}"/>
            </a:ext>
          </a:extLst>
        </xdr:cNvPr>
        <xdr:cNvCxnSpPr/>
      </xdr:nvCxnSpPr>
      <xdr:spPr>
        <a:xfrm>
          <a:off x="19443700" y="130149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156863</xdr:rowOff>
    </xdr:from>
    <xdr:ext cx="469744" cy="259045"/>
    <xdr:sp macro="" textlink="">
      <xdr:nvSpPr>
        <xdr:cNvPr id="513" name="【消防施設】&#10;一人当たり面積平均値テキスト">
          <a:extLst>
            <a:ext uri="{FF2B5EF4-FFF2-40B4-BE49-F238E27FC236}">
              <a16:creationId xmlns:a16="http://schemas.microsoft.com/office/drawing/2014/main" id="{D83890E3-5877-4BE6-BD2F-5C677F0B5F0E}"/>
            </a:ext>
          </a:extLst>
        </xdr:cNvPr>
        <xdr:cNvSpPr txBox="1"/>
      </xdr:nvSpPr>
      <xdr:spPr>
        <a:xfrm>
          <a:off x="19547840" y="140709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133986</xdr:rowOff>
    </xdr:from>
    <xdr:to>
      <xdr:col>116</xdr:col>
      <xdr:colOff>114300</xdr:colOff>
      <xdr:row>85</xdr:row>
      <xdr:rowOff>64136</xdr:rowOff>
    </xdr:to>
    <xdr:sp macro="" textlink="">
      <xdr:nvSpPr>
        <xdr:cNvPr id="514" name="フローチャート: 判断 513">
          <a:extLst>
            <a:ext uri="{FF2B5EF4-FFF2-40B4-BE49-F238E27FC236}">
              <a16:creationId xmlns:a16="http://schemas.microsoft.com/office/drawing/2014/main" id="{56404B30-B3B1-475B-B92C-C6A517F2A4C4}"/>
            </a:ext>
          </a:extLst>
        </xdr:cNvPr>
        <xdr:cNvSpPr/>
      </xdr:nvSpPr>
      <xdr:spPr>
        <a:xfrm>
          <a:off x="19458940" y="1421574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141605</xdr:rowOff>
    </xdr:from>
    <xdr:to>
      <xdr:col>112</xdr:col>
      <xdr:colOff>38100</xdr:colOff>
      <xdr:row>85</xdr:row>
      <xdr:rowOff>71755</xdr:rowOff>
    </xdr:to>
    <xdr:sp macro="" textlink="">
      <xdr:nvSpPr>
        <xdr:cNvPr id="515" name="フローチャート: 判断 514">
          <a:extLst>
            <a:ext uri="{FF2B5EF4-FFF2-40B4-BE49-F238E27FC236}">
              <a16:creationId xmlns:a16="http://schemas.microsoft.com/office/drawing/2014/main" id="{60ABA289-C58E-4FAF-B0B4-B92D0AFE68A6}"/>
            </a:ext>
          </a:extLst>
        </xdr:cNvPr>
        <xdr:cNvSpPr/>
      </xdr:nvSpPr>
      <xdr:spPr>
        <a:xfrm>
          <a:off x="18735040" y="1422336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111125</xdr:rowOff>
    </xdr:from>
    <xdr:to>
      <xdr:col>107</xdr:col>
      <xdr:colOff>101600</xdr:colOff>
      <xdr:row>85</xdr:row>
      <xdr:rowOff>41275</xdr:rowOff>
    </xdr:to>
    <xdr:sp macro="" textlink="">
      <xdr:nvSpPr>
        <xdr:cNvPr id="516" name="フローチャート: 判断 515">
          <a:extLst>
            <a:ext uri="{FF2B5EF4-FFF2-40B4-BE49-F238E27FC236}">
              <a16:creationId xmlns:a16="http://schemas.microsoft.com/office/drawing/2014/main" id="{A5D5161C-C003-4D8B-8CA1-68A1A30589DD}"/>
            </a:ext>
          </a:extLst>
        </xdr:cNvPr>
        <xdr:cNvSpPr/>
      </xdr:nvSpPr>
      <xdr:spPr>
        <a:xfrm>
          <a:off x="17937480" y="1419288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4445</xdr:rowOff>
    </xdr:from>
    <xdr:to>
      <xdr:col>102</xdr:col>
      <xdr:colOff>165100</xdr:colOff>
      <xdr:row>85</xdr:row>
      <xdr:rowOff>106045</xdr:rowOff>
    </xdr:to>
    <xdr:sp macro="" textlink="">
      <xdr:nvSpPr>
        <xdr:cNvPr id="517" name="フローチャート: 判断 516">
          <a:extLst>
            <a:ext uri="{FF2B5EF4-FFF2-40B4-BE49-F238E27FC236}">
              <a16:creationId xmlns:a16="http://schemas.microsoft.com/office/drawing/2014/main" id="{F2613A52-B74B-49E8-9985-D386DB2BD80B}"/>
            </a:ext>
          </a:extLst>
        </xdr:cNvPr>
        <xdr:cNvSpPr/>
      </xdr:nvSpPr>
      <xdr:spPr>
        <a:xfrm>
          <a:off x="17162780" y="14253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6350</xdr:rowOff>
    </xdr:from>
    <xdr:to>
      <xdr:col>98</xdr:col>
      <xdr:colOff>38100</xdr:colOff>
      <xdr:row>85</xdr:row>
      <xdr:rowOff>107950</xdr:rowOff>
    </xdr:to>
    <xdr:sp macro="" textlink="">
      <xdr:nvSpPr>
        <xdr:cNvPr id="518" name="フローチャート: 判断 517">
          <a:extLst>
            <a:ext uri="{FF2B5EF4-FFF2-40B4-BE49-F238E27FC236}">
              <a16:creationId xmlns:a16="http://schemas.microsoft.com/office/drawing/2014/main" id="{F89F9AC6-9A79-4F5F-A460-C9436A7EDC87}"/>
            </a:ext>
          </a:extLst>
        </xdr:cNvPr>
        <xdr:cNvSpPr/>
      </xdr:nvSpPr>
      <xdr:spPr>
        <a:xfrm>
          <a:off x="16388080" y="1425575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19" name="テキスト ボックス 518">
          <a:extLst>
            <a:ext uri="{FF2B5EF4-FFF2-40B4-BE49-F238E27FC236}">
              <a16:creationId xmlns:a16="http://schemas.microsoft.com/office/drawing/2014/main" id="{F98DDDE8-518A-41FB-98D0-C43B0629AF80}"/>
            </a:ext>
          </a:extLst>
        </xdr:cNvPr>
        <xdr:cNvSpPr txBox="1"/>
      </xdr:nvSpPr>
      <xdr:spPr>
        <a:xfrm>
          <a:off x="193421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20" name="テキスト ボックス 519">
          <a:extLst>
            <a:ext uri="{FF2B5EF4-FFF2-40B4-BE49-F238E27FC236}">
              <a16:creationId xmlns:a16="http://schemas.microsoft.com/office/drawing/2014/main" id="{C4488891-4FDF-4F5B-8AD1-744D38486C20}"/>
            </a:ext>
          </a:extLst>
        </xdr:cNvPr>
        <xdr:cNvSpPr txBox="1"/>
      </xdr:nvSpPr>
      <xdr:spPr>
        <a:xfrm>
          <a:off x="186105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21" name="テキスト ボックス 520">
          <a:extLst>
            <a:ext uri="{FF2B5EF4-FFF2-40B4-BE49-F238E27FC236}">
              <a16:creationId xmlns:a16="http://schemas.microsoft.com/office/drawing/2014/main" id="{DD5DE6FE-2A41-4425-9E8F-D42BF3E6000F}"/>
            </a:ext>
          </a:extLst>
        </xdr:cNvPr>
        <xdr:cNvSpPr txBox="1"/>
      </xdr:nvSpPr>
      <xdr:spPr>
        <a:xfrm>
          <a:off x="178206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22" name="テキスト ボックス 521">
          <a:extLst>
            <a:ext uri="{FF2B5EF4-FFF2-40B4-BE49-F238E27FC236}">
              <a16:creationId xmlns:a16="http://schemas.microsoft.com/office/drawing/2014/main" id="{06B87DE0-6D0B-4200-8892-E724DCA00D8F}"/>
            </a:ext>
          </a:extLst>
        </xdr:cNvPr>
        <xdr:cNvSpPr txBox="1"/>
      </xdr:nvSpPr>
      <xdr:spPr>
        <a:xfrm>
          <a:off x="170459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23" name="テキスト ボックス 522">
          <a:extLst>
            <a:ext uri="{FF2B5EF4-FFF2-40B4-BE49-F238E27FC236}">
              <a16:creationId xmlns:a16="http://schemas.microsoft.com/office/drawing/2014/main" id="{12655FC8-1C26-4EB9-B9D2-2F692C992B53}"/>
            </a:ext>
          </a:extLst>
        </xdr:cNvPr>
        <xdr:cNvSpPr txBox="1"/>
      </xdr:nvSpPr>
      <xdr:spPr>
        <a:xfrm>
          <a:off x="162636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93980</xdr:rowOff>
    </xdr:from>
    <xdr:to>
      <xdr:col>116</xdr:col>
      <xdr:colOff>114300</xdr:colOff>
      <xdr:row>86</xdr:row>
      <xdr:rowOff>24130</xdr:rowOff>
    </xdr:to>
    <xdr:sp macro="" textlink="">
      <xdr:nvSpPr>
        <xdr:cNvPr id="524" name="楕円 523">
          <a:extLst>
            <a:ext uri="{FF2B5EF4-FFF2-40B4-BE49-F238E27FC236}">
              <a16:creationId xmlns:a16="http://schemas.microsoft.com/office/drawing/2014/main" id="{D4865BDB-1968-49A4-B005-1ACBBB1D8DF7}"/>
            </a:ext>
          </a:extLst>
        </xdr:cNvPr>
        <xdr:cNvSpPr/>
      </xdr:nvSpPr>
      <xdr:spPr>
        <a:xfrm>
          <a:off x="19458940" y="1434338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8907</xdr:rowOff>
    </xdr:from>
    <xdr:ext cx="469744" cy="259045"/>
    <xdr:sp macro="" textlink="">
      <xdr:nvSpPr>
        <xdr:cNvPr id="525" name="【消防施設】&#10;一人当たり面積該当値テキスト">
          <a:extLst>
            <a:ext uri="{FF2B5EF4-FFF2-40B4-BE49-F238E27FC236}">
              <a16:creationId xmlns:a16="http://schemas.microsoft.com/office/drawing/2014/main" id="{C24C83F7-7565-42DE-8467-83B63CFCE6EA}"/>
            </a:ext>
          </a:extLst>
        </xdr:cNvPr>
        <xdr:cNvSpPr txBox="1"/>
      </xdr:nvSpPr>
      <xdr:spPr>
        <a:xfrm>
          <a:off x="19547840" y="14258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93980</xdr:rowOff>
    </xdr:from>
    <xdr:to>
      <xdr:col>112</xdr:col>
      <xdr:colOff>38100</xdr:colOff>
      <xdr:row>86</xdr:row>
      <xdr:rowOff>24130</xdr:rowOff>
    </xdr:to>
    <xdr:sp macro="" textlink="">
      <xdr:nvSpPr>
        <xdr:cNvPr id="526" name="楕円 525">
          <a:extLst>
            <a:ext uri="{FF2B5EF4-FFF2-40B4-BE49-F238E27FC236}">
              <a16:creationId xmlns:a16="http://schemas.microsoft.com/office/drawing/2014/main" id="{686B92AA-CEE2-41C5-9E1C-74F9C642CDFE}"/>
            </a:ext>
          </a:extLst>
        </xdr:cNvPr>
        <xdr:cNvSpPr/>
      </xdr:nvSpPr>
      <xdr:spPr>
        <a:xfrm>
          <a:off x="18735040" y="1434338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144780</xdr:rowOff>
    </xdr:from>
    <xdr:to>
      <xdr:col>116</xdr:col>
      <xdr:colOff>63500</xdr:colOff>
      <xdr:row>85</xdr:row>
      <xdr:rowOff>144780</xdr:rowOff>
    </xdr:to>
    <xdr:cxnSp macro="">
      <xdr:nvCxnSpPr>
        <xdr:cNvPr id="527" name="直線コネクタ 526">
          <a:extLst>
            <a:ext uri="{FF2B5EF4-FFF2-40B4-BE49-F238E27FC236}">
              <a16:creationId xmlns:a16="http://schemas.microsoft.com/office/drawing/2014/main" id="{364475FC-BDA9-412B-84DF-73415CDB77B4}"/>
            </a:ext>
          </a:extLst>
        </xdr:cNvPr>
        <xdr:cNvCxnSpPr/>
      </xdr:nvCxnSpPr>
      <xdr:spPr>
        <a:xfrm>
          <a:off x="18778220" y="14394180"/>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84455</xdr:rowOff>
    </xdr:from>
    <xdr:to>
      <xdr:col>107</xdr:col>
      <xdr:colOff>101600</xdr:colOff>
      <xdr:row>86</xdr:row>
      <xdr:rowOff>14605</xdr:rowOff>
    </xdr:to>
    <xdr:sp macro="" textlink="">
      <xdr:nvSpPr>
        <xdr:cNvPr id="528" name="楕円 527">
          <a:extLst>
            <a:ext uri="{FF2B5EF4-FFF2-40B4-BE49-F238E27FC236}">
              <a16:creationId xmlns:a16="http://schemas.microsoft.com/office/drawing/2014/main" id="{712BEC14-1CA7-4B9A-98C1-2449C83FD7CD}"/>
            </a:ext>
          </a:extLst>
        </xdr:cNvPr>
        <xdr:cNvSpPr/>
      </xdr:nvSpPr>
      <xdr:spPr>
        <a:xfrm>
          <a:off x="17937480" y="1433385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135255</xdr:rowOff>
    </xdr:from>
    <xdr:to>
      <xdr:col>111</xdr:col>
      <xdr:colOff>177800</xdr:colOff>
      <xdr:row>85</xdr:row>
      <xdr:rowOff>144780</xdr:rowOff>
    </xdr:to>
    <xdr:cxnSp macro="">
      <xdr:nvCxnSpPr>
        <xdr:cNvPr id="529" name="直線コネクタ 528">
          <a:extLst>
            <a:ext uri="{FF2B5EF4-FFF2-40B4-BE49-F238E27FC236}">
              <a16:creationId xmlns:a16="http://schemas.microsoft.com/office/drawing/2014/main" id="{7F4C2193-5ECB-45F4-B8D1-A86AF0849C8C}"/>
            </a:ext>
          </a:extLst>
        </xdr:cNvPr>
        <xdr:cNvCxnSpPr/>
      </xdr:nvCxnSpPr>
      <xdr:spPr>
        <a:xfrm>
          <a:off x="17988280" y="14384655"/>
          <a:ext cx="78994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84455</xdr:rowOff>
    </xdr:from>
    <xdr:to>
      <xdr:col>102</xdr:col>
      <xdr:colOff>165100</xdr:colOff>
      <xdr:row>86</xdr:row>
      <xdr:rowOff>14605</xdr:rowOff>
    </xdr:to>
    <xdr:sp macro="" textlink="">
      <xdr:nvSpPr>
        <xdr:cNvPr id="530" name="楕円 529">
          <a:extLst>
            <a:ext uri="{FF2B5EF4-FFF2-40B4-BE49-F238E27FC236}">
              <a16:creationId xmlns:a16="http://schemas.microsoft.com/office/drawing/2014/main" id="{A03F2074-FFFD-498C-8C48-6B1D348C9A75}"/>
            </a:ext>
          </a:extLst>
        </xdr:cNvPr>
        <xdr:cNvSpPr/>
      </xdr:nvSpPr>
      <xdr:spPr>
        <a:xfrm>
          <a:off x="17162780" y="1433385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135255</xdr:rowOff>
    </xdr:from>
    <xdr:to>
      <xdr:col>107</xdr:col>
      <xdr:colOff>50800</xdr:colOff>
      <xdr:row>85</xdr:row>
      <xdr:rowOff>135255</xdr:rowOff>
    </xdr:to>
    <xdr:cxnSp macro="">
      <xdr:nvCxnSpPr>
        <xdr:cNvPr id="531" name="直線コネクタ 530">
          <a:extLst>
            <a:ext uri="{FF2B5EF4-FFF2-40B4-BE49-F238E27FC236}">
              <a16:creationId xmlns:a16="http://schemas.microsoft.com/office/drawing/2014/main" id="{B3E1ED19-B1AB-4EBA-A647-8B4FDE480E39}"/>
            </a:ext>
          </a:extLst>
        </xdr:cNvPr>
        <xdr:cNvCxnSpPr/>
      </xdr:nvCxnSpPr>
      <xdr:spPr>
        <a:xfrm>
          <a:off x="17213580" y="14384655"/>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86361</xdr:rowOff>
    </xdr:from>
    <xdr:to>
      <xdr:col>98</xdr:col>
      <xdr:colOff>38100</xdr:colOff>
      <xdr:row>86</xdr:row>
      <xdr:rowOff>16511</xdr:rowOff>
    </xdr:to>
    <xdr:sp macro="" textlink="">
      <xdr:nvSpPr>
        <xdr:cNvPr id="532" name="楕円 531">
          <a:extLst>
            <a:ext uri="{FF2B5EF4-FFF2-40B4-BE49-F238E27FC236}">
              <a16:creationId xmlns:a16="http://schemas.microsoft.com/office/drawing/2014/main" id="{5EA2339B-90F4-4536-B29C-615151C12A56}"/>
            </a:ext>
          </a:extLst>
        </xdr:cNvPr>
        <xdr:cNvSpPr/>
      </xdr:nvSpPr>
      <xdr:spPr>
        <a:xfrm>
          <a:off x="16388080" y="1433576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135255</xdr:rowOff>
    </xdr:from>
    <xdr:to>
      <xdr:col>102</xdr:col>
      <xdr:colOff>114300</xdr:colOff>
      <xdr:row>85</xdr:row>
      <xdr:rowOff>137161</xdr:rowOff>
    </xdr:to>
    <xdr:cxnSp macro="">
      <xdr:nvCxnSpPr>
        <xdr:cNvPr id="533" name="直線コネクタ 532">
          <a:extLst>
            <a:ext uri="{FF2B5EF4-FFF2-40B4-BE49-F238E27FC236}">
              <a16:creationId xmlns:a16="http://schemas.microsoft.com/office/drawing/2014/main" id="{CD78BBB2-4748-4653-BEA5-23EC48CE0C78}"/>
            </a:ext>
          </a:extLst>
        </xdr:cNvPr>
        <xdr:cNvCxnSpPr/>
      </xdr:nvCxnSpPr>
      <xdr:spPr>
        <a:xfrm flipV="1">
          <a:off x="16431260" y="14384655"/>
          <a:ext cx="782320" cy="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88282</xdr:rowOff>
    </xdr:from>
    <xdr:ext cx="469744" cy="259045"/>
    <xdr:sp macro="" textlink="">
      <xdr:nvSpPr>
        <xdr:cNvPr id="534" name="n_1aveValue【消防施設】&#10;一人当たり面積">
          <a:extLst>
            <a:ext uri="{FF2B5EF4-FFF2-40B4-BE49-F238E27FC236}">
              <a16:creationId xmlns:a16="http://schemas.microsoft.com/office/drawing/2014/main" id="{A717834B-A40B-44A9-B1C2-0839E257293A}"/>
            </a:ext>
          </a:extLst>
        </xdr:cNvPr>
        <xdr:cNvSpPr txBox="1"/>
      </xdr:nvSpPr>
      <xdr:spPr>
        <a:xfrm>
          <a:off x="18561127" y="14002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57802</xdr:rowOff>
    </xdr:from>
    <xdr:ext cx="469744" cy="259045"/>
    <xdr:sp macro="" textlink="">
      <xdr:nvSpPr>
        <xdr:cNvPr id="535" name="n_2aveValue【消防施設】&#10;一人当たり面積">
          <a:extLst>
            <a:ext uri="{FF2B5EF4-FFF2-40B4-BE49-F238E27FC236}">
              <a16:creationId xmlns:a16="http://schemas.microsoft.com/office/drawing/2014/main" id="{DA1B9830-999A-4910-8716-C7DC1323069F}"/>
            </a:ext>
          </a:extLst>
        </xdr:cNvPr>
        <xdr:cNvSpPr txBox="1"/>
      </xdr:nvSpPr>
      <xdr:spPr>
        <a:xfrm>
          <a:off x="17776267" y="13971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122572</xdr:rowOff>
    </xdr:from>
    <xdr:ext cx="469744" cy="259045"/>
    <xdr:sp macro="" textlink="">
      <xdr:nvSpPr>
        <xdr:cNvPr id="536" name="n_3aveValue【消防施設】&#10;一人当たり面積">
          <a:extLst>
            <a:ext uri="{FF2B5EF4-FFF2-40B4-BE49-F238E27FC236}">
              <a16:creationId xmlns:a16="http://schemas.microsoft.com/office/drawing/2014/main" id="{25D7C511-2088-41A0-9052-8E22B3D33466}"/>
            </a:ext>
          </a:extLst>
        </xdr:cNvPr>
        <xdr:cNvSpPr txBox="1"/>
      </xdr:nvSpPr>
      <xdr:spPr>
        <a:xfrm>
          <a:off x="17001567" y="140366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124477</xdr:rowOff>
    </xdr:from>
    <xdr:ext cx="469744" cy="259045"/>
    <xdr:sp macro="" textlink="">
      <xdr:nvSpPr>
        <xdr:cNvPr id="537" name="n_4aveValue【消防施設】&#10;一人当たり面積">
          <a:extLst>
            <a:ext uri="{FF2B5EF4-FFF2-40B4-BE49-F238E27FC236}">
              <a16:creationId xmlns:a16="http://schemas.microsoft.com/office/drawing/2014/main" id="{D0333E72-3753-4B3B-8A5C-F3BE31D6B7D7}"/>
            </a:ext>
          </a:extLst>
        </xdr:cNvPr>
        <xdr:cNvSpPr txBox="1"/>
      </xdr:nvSpPr>
      <xdr:spPr>
        <a:xfrm>
          <a:off x="16226867" y="14038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15257</xdr:rowOff>
    </xdr:from>
    <xdr:ext cx="469744" cy="259045"/>
    <xdr:sp macro="" textlink="">
      <xdr:nvSpPr>
        <xdr:cNvPr id="538" name="n_1mainValue【消防施設】&#10;一人当たり面積">
          <a:extLst>
            <a:ext uri="{FF2B5EF4-FFF2-40B4-BE49-F238E27FC236}">
              <a16:creationId xmlns:a16="http://schemas.microsoft.com/office/drawing/2014/main" id="{A32BA63E-D7E1-404F-B6E6-0F3F611DB040}"/>
            </a:ext>
          </a:extLst>
        </xdr:cNvPr>
        <xdr:cNvSpPr txBox="1"/>
      </xdr:nvSpPr>
      <xdr:spPr>
        <a:xfrm>
          <a:off x="18561127" y="14432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5732</xdr:rowOff>
    </xdr:from>
    <xdr:ext cx="469744" cy="259045"/>
    <xdr:sp macro="" textlink="">
      <xdr:nvSpPr>
        <xdr:cNvPr id="539" name="n_2mainValue【消防施設】&#10;一人当たり面積">
          <a:extLst>
            <a:ext uri="{FF2B5EF4-FFF2-40B4-BE49-F238E27FC236}">
              <a16:creationId xmlns:a16="http://schemas.microsoft.com/office/drawing/2014/main" id="{479F0D56-71ED-4BA5-93FA-7FEFCDA496CF}"/>
            </a:ext>
          </a:extLst>
        </xdr:cNvPr>
        <xdr:cNvSpPr txBox="1"/>
      </xdr:nvSpPr>
      <xdr:spPr>
        <a:xfrm>
          <a:off x="17776267" y="14422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5732</xdr:rowOff>
    </xdr:from>
    <xdr:ext cx="469744" cy="259045"/>
    <xdr:sp macro="" textlink="">
      <xdr:nvSpPr>
        <xdr:cNvPr id="540" name="n_3mainValue【消防施設】&#10;一人当たり面積">
          <a:extLst>
            <a:ext uri="{FF2B5EF4-FFF2-40B4-BE49-F238E27FC236}">
              <a16:creationId xmlns:a16="http://schemas.microsoft.com/office/drawing/2014/main" id="{40EE2EE9-09A6-45AE-9E66-A8C8C25E8D2B}"/>
            </a:ext>
          </a:extLst>
        </xdr:cNvPr>
        <xdr:cNvSpPr txBox="1"/>
      </xdr:nvSpPr>
      <xdr:spPr>
        <a:xfrm>
          <a:off x="17001567" y="14422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7638</xdr:rowOff>
    </xdr:from>
    <xdr:ext cx="469744" cy="259045"/>
    <xdr:sp macro="" textlink="">
      <xdr:nvSpPr>
        <xdr:cNvPr id="541" name="n_4mainValue【消防施設】&#10;一人当たり面積">
          <a:extLst>
            <a:ext uri="{FF2B5EF4-FFF2-40B4-BE49-F238E27FC236}">
              <a16:creationId xmlns:a16="http://schemas.microsoft.com/office/drawing/2014/main" id="{1BA939C6-A9EB-4EC5-898A-1183A786A186}"/>
            </a:ext>
          </a:extLst>
        </xdr:cNvPr>
        <xdr:cNvSpPr txBox="1"/>
      </xdr:nvSpPr>
      <xdr:spPr>
        <a:xfrm>
          <a:off x="16226867" y="14424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42" name="正方形/長方形 541">
          <a:extLst>
            <a:ext uri="{FF2B5EF4-FFF2-40B4-BE49-F238E27FC236}">
              <a16:creationId xmlns:a16="http://schemas.microsoft.com/office/drawing/2014/main" id="{6820D236-A516-4CAA-A62E-0B9BEC593FE1}"/>
            </a:ext>
          </a:extLst>
        </xdr:cNvPr>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43" name="正方形/長方形 542">
          <a:extLst>
            <a:ext uri="{FF2B5EF4-FFF2-40B4-BE49-F238E27FC236}">
              <a16:creationId xmlns:a16="http://schemas.microsoft.com/office/drawing/2014/main" id="{60014760-6E04-451A-A1DB-569F966F7537}"/>
            </a:ext>
          </a:extLst>
        </xdr:cNvPr>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44" name="正方形/長方形 543">
          <a:extLst>
            <a:ext uri="{FF2B5EF4-FFF2-40B4-BE49-F238E27FC236}">
              <a16:creationId xmlns:a16="http://schemas.microsoft.com/office/drawing/2014/main" id="{CEA20CD1-1972-4388-89FB-004F6C6FAF67}"/>
            </a:ext>
          </a:extLst>
        </xdr:cNvPr>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45" name="正方形/長方形 544">
          <a:extLst>
            <a:ext uri="{FF2B5EF4-FFF2-40B4-BE49-F238E27FC236}">
              <a16:creationId xmlns:a16="http://schemas.microsoft.com/office/drawing/2014/main" id="{90F597E8-9EF2-494D-80DC-C497DD0250F2}"/>
            </a:ext>
          </a:extLst>
        </xdr:cNvPr>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46" name="正方形/長方形 545">
          <a:extLst>
            <a:ext uri="{FF2B5EF4-FFF2-40B4-BE49-F238E27FC236}">
              <a16:creationId xmlns:a16="http://schemas.microsoft.com/office/drawing/2014/main" id="{C2030299-6F65-4EC3-80A6-B69198A31D1C}"/>
            </a:ext>
          </a:extLst>
        </xdr:cNvPr>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47" name="正方形/長方形 546">
          <a:extLst>
            <a:ext uri="{FF2B5EF4-FFF2-40B4-BE49-F238E27FC236}">
              <a16:creationId xmlns:a16="http://schemas.microsoft.com/office/drawing/2014/main" id="{04B18FCF-F58A-4500-9E52-7F8A7372BEBC}"/>
            </a:ext>
          </a:extLst>
        </xdr:cNvPr>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48" name="正方形/長方形 547">
          <a:extLst>
            <a:ext uri="{FF2B5EF4-FFF2-40B4-BE49-F238E27FC236}">
              <a16:creationId xmlns:a16="http://schemas.microsoft.com/office/drawing/2014/main" id="{E8AEDD1E-872B-4016-8ABA-8992A163AF0A}"/>
            </a:ext>
          </a:extLst>
        </xdr:cNvPr>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49" name="正方形/長方形 548">
          <a:extLst>
            <a:ext uri="{FF2B5EF4-FFF2-40B4-BE49-F238E27FC236}">
              <a16:creationId xmlns:a16="http://schemas.microsoft.com/office/drawing/2014/main" id="{98D59B46-0FAF-4A13-A17E-7A900FAF4B42}"/>
            </a:ext>
          </a:extLst>
        </xdr:cNvPr>
        <xdr:cNvSpPr/>
      </xdr:nvSpPr>
      <xdr:spPr>
        <a:xfrm>
          <a:off x="1096010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50" name="テキスト ボックス 549">
          <a:extLst>
            <a:ext uri="{FF2B5EF4-FFF2-40B4-BE49-F238E27FC236}">
              <a16:creationId xmlns:a16="http://schemas.microsoft.com/office/drawing/2014/main" id="{8BEB7B74-A470-4586-8522-E80F1142DC87}"/>
            </a:ext>
          </a:extLst>
        </xdr:cNvPr>
        <xdr:cNvSpPr txBox="1"/>
      </xdr:nvSpPr>
      <xdr:spPr>
        <a:xfrm>
          <a:off x="1092200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51" name="直線コネクタ 550">
          <a:extLst>
            <a:ext uri="{FF2B5EF4-FFF2-40B4-BE49-F238E27FC236}">
              <a16:creationId xmlns:a16="http://schemas.microsoft.com/office/drawing/2014/main" id="{E19DA0B5-E9E9-466A-8D9C-3280758986D0}"/>
            </a:ext>
          </a:extLst>
        </xdr:cNvPr>
        <xdr:cNvCxnSpPr/>
      </xdr:nvCxnSpPr>
      <xdr:spPr>
        <a:xfrm>
          <a:off x="10960100" y="186270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552" name="テキスト ボックス 551">
          <a:extLst>
            <a:ext uri="{FF2B5EF4-FFF2-40B4-BE49-F238E27FC236}">
              <a16:creationId xmlns:a16="http://schemas.microsoft.com/office/drawing/2014/main" id="{D509E91C-FAE3-433A-9B96-3D93D2E8464A}"/>
            </a:ext>
          </a:extLst>
        </xdr:cNvPr>
        <xdr:cNvSpPr txBox="1"/>
      </xdr:nvSpPr>
      <xdr:spPr>
        <a:xfrm>
          <a:off x="1056150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553" name="直線コネクタ 552">
          <a:extLst>
            <a:ext uri="{FF2B5EF4-FFF2-40B4-BE49-F238E27FC236}">
              <a16:creationId xmlns:a16="http://schemas.microsoft.com/office/drawing/2014/main" id="{A084AC05-89C8-455E-BBD6-88DB7CAB77FA}"/>
            </a:ext>
          </a:extLst>
        </xdr:cNvPr>
        <xdr:cNvCxnSpPr/>
      </xdr:nvCxnSpPr>
      <xdr:spPr>
        <a:xfrm>
          <a:off x="10960100" y="18308139"/>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554" name="テキスト ボックス 553">
          <a:extLst>
            <a:ext uri="{FF2B5EF4-FFF2-40B4-BE49-F238E27FC236}">
              <a16:creationId xmlns:a16="http://schemas.microsoft.com/office/drawing/2014/main" id="{DD86D1B3-5741-4806-9C0C-11AC4A6FE527}"/>
            </a:ext>
          </a:extLst>
        </xdr:cNvPr>
        <xdr:cNvSpPr txBox="1"/>
      </xdr:nvSpPr>
      <xdr:spPr>
        <a:xfrm>
          <a:off x="1056150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555" name="直線コネクタ 554">
          <a:extLst>
            <a:ext uri="{FF2B5EF4-FFF2-40B4-BE49-F238E27FC236}">
              <a16:creationId xmlns:a16="http://schemas.microsoft.com/office/drawing/2014/main" id="{B90254B1-49A5-4EDF-9C48-42C10570CFEC}"/>
            </a:ext>
          </a:extLst>
        </xdr:cNvPr>
        <xdr:cNvCxnSpPr/>
      </xdr:nvCxnSpPr>
      <xdr:spPr>
        <a:xfrm>
          <a:off x="10960100" y="1798918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556" name="テキスト ボックス 555">
          <a:extLst>
            <a:ext uri="{FF2B5EF4-FFF2-40B4-BE49-F238E27FC236}">
              <a16:creationId xmlns:a16="http://schemas.microsoft.com/office/drawing/2014/main" id="{E3F9863A-F1E8-4A62-9FCB-474356F2D487}"/>
            </a:ext>
          </a:extLst>
        </xdr:cNvPr>
        <xdr:cNvSpPr txBox="1"/>
      </xdr:nvSpPr>
      <xdr:spPr>
        <a:xfrm>
          <a:off x="10602761" y="1785077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557" name="直線コネクタ 556">
          <a:extLst>
            <a:ext uri="{FF2B5EF4-FFF2-40B4-BE49-F238E27FC236}">
              <a16:creationId xmlns:a16="http://schemas.microsoft.com/office/drawing/2014/main" id="{96833258-65CF-4728-87EF-227EAD20A567}"/>
            </a:ext>
          </a:extLst>
        </xdr:cNvPr>
        <xdr:cNvCxnSpPr/>
      </xdr:nvCxnSpPr>
      <xdr:spPr>
        <a:xfrm>
          <a:off x="10960100" y="17670236"/>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558" name="テキスト ボックス 557">
          <a:extLst>
            <a:ext uri="{FF2B5EF4-FFF2-40B4-BE49-F238E27FC236}">
              <a16:creationId xmlns:a16="http://schemas.microsoft.com/office/drawing/2014/main" id="{8DBD5A2D-9DB9-466C-9464-C2A84A4B01B9}"/>
            </a:ext>
          </a:extLst>
        </xdr:cNvPr>
        <xdr:cNvSpPr txBox="1"/>
      </xdr:nvSpPr>
      <xdr:spPr>
        <a:xfrm>
          <a:off x="10602761" y="1753182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559" name="直線コネクタ 558">
          <a:extLst>
            <a:ext uri="{FF2B5EF4-FFF2-40B4-BE49-F238E27FC236}">
              <a16:creationId xmlns:a16="http://schemas.microsoft.com/office/drawing/2014/main" id="{617990F6-CEDF-477A-9EF5-6E355FDDA5EB}"/>
            </a:ext>
          </a:extLst>
        </xdr:cNvPr>
        <xdr:cNvCxnSpPr/>
      </xdr:nvCxnSpPr>
      <xdr:spPr>
        <a:xfrm>
          <a:off x="10960100" y="1735128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560" name="テキスト ボックス 559">
          <a:extLst>
            <a:ext uri="{FF2B5EF4-FFF2-40B4-BE49-F238E27FC236}">
              <a16:creationId xmlns:a16="http://schemas.microsoft.com/office/drawing/2014/main" id="{8C73F4AE-10BA-45A6-ADDA-890AF40A3E64}"/>
            </a:ext>
          </a:extLst>
        </xdr:cNvPr>
        <xdr:cNvSpPr txBox="1"/>
      </xdr:nvSpPr>
      <xdr:spPr>
        <a:xfrm>
          <a:off x="10602761" y="1721287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561" name="直線コネクタ 560">
          <a:extLst>
            <a:ext uri="{FF2B5EF4-FFF2-40B4-BE49-F238E27FC236}">
              <a16:creationId xmlns:a16="http://schemas.microsoft.com/office/drawing/2014/main" id="{34FF3134-0DB7-48EB-921A-A6784F07EF81}"/>
            </a:ext>
          </a:extLst>
        </xdr:cNvPr>
        <xdr:cNvCxnSpPr/>
      </xdr:nvCxnSpPr>
      <xdr:spPr>
        <a:xfrm>
          <a:off x="10960100" y="1703233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562" name="テキスト ボックス 561">
          <a:extLst>
            <a:ext uri="{FF2B5EF4-FFF2-40B4-BE49-F238E27FC236}">
              <a16:creationId xmlns:a16="http://schemas.microsoft.com/office/drawing/2014/main" id="{61F29B11-4ACB-46FC-A838-CAE233F736ED}"/>
            </a:ext>
          </a:extLst>
        </xdr:cNvPr>
        <xdr:cNvSpPr txBox="1"/>
      </xdr:nvSpPr>
      <xdr:spPr>
        <a:xfrm>
          <a:off x="10602761" y="16893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563" name="直線コネクタ 562">
          <a:extLst>
            <a:ext uri="{FF2B5EF4-FFF2-40B4-BE49-F238E27FC236}">
              <a16:creationId xmlns:a16="http://schemas.microsoft.com/office/drawing/2014/main" id="{85B03DD0-F89D-4F77-B263-44370E272F69}"/>
            </a:ext>
          </a:extLst>
        </xdr:cNvPr>
        <xdr:cNvCxnSpPr/>
      </xdr:nvCxnSpPr>
      <xdr:spPr>
        <a:xfrm>
          <a:off x="10960100" y="16713381"/>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564" name="テキスト ボックス 563">
          <a:extLst>
            <a:ext uri="{FF2B5EF4-FFF2-40B4-BE49-F238E27FC236}">
              <a16:creationId xmlns:a16="http://schemas.microsoft.com/office/drawing/2014/main" id="{C5AD3A4D-468C-4160-802D-000BF0F18F36}"/>
            </a:ext>
          </a:extLst>
        </xdr:cNvPr>
        <xdr:cNvSpPr txBox="1"/>
      </xdr:nvSpPr>
      <xdr:spPr>
        <a:xfrm>
          <a:off x="10666881" y="1657496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65" name="直線コネクタ 564">
          <a:extLst>
            <a:ext uri="{FF2B5EF4-FFF2-40B4-BE49-F238E27FC236}">
              <a16:creationId xmlns:a16="http://schemas.microsoft.com/office/drawing/2014/main" id="{3029FFBE-72E6-45CB-9636-5C39C074BEA2}"/>
            </a:ext>
          </a:extLst>
        </xdr:cNvPr>
        <xdr:cNvCxnSpPr/>
      </xdr:nvCxnSpPr>
      <xdr:spPr>
        <a:xfrm>
          <a:off x="10960100" y="16394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66" name="【庁舎】&#10;有形固定資産減価償却率グラフ枠">
          <a:extLst>
            <a:ext uri="{FF2B5EF4-FFF2-40B4-BE49-F238E27FC236}">
              <a16:creationId xmlns:a16="http://schemas.microsoft.com/office/drawing/2014/main" id="{389B0916-409B-4D2B-A2D9-ADF585921D5E}"/>
            </a:ext>
          </a:extLst>
        </xdr:cNvPr>
        <xdr:cNvSpPr/>
      </xdr:nvSpPr>
      <xdr:spPr>
        <a:xfrm>
          <a:off x="1096010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2721</xdr:rowOff>
    </xdr:from>
    <xdr:to>
      <xdr:col>85</xdr:col>
      <xdr:colOff>126364</xdr:colOff>
      <xdr:row>109</xdr:row>
      <xdr:rowOff>19050</xdr:rowOff>
    </xdr:to>
    <xdr:cxnSp macro="">
      <xdr:nvCxnSpPr>
        <xdr:cNvPr id="567" name="直線コネクタ 566">
          <a:extLst>
            <a:ext uri="{FF2B5EF4-FFF2-40B4-BE49-F238E27FC236}">
              <a16:creationId xmlns:a16="http://schemas.microsoft.com/office/drawing/2014/main" id="{79B5A258-795C-4988-A91B-74A8EA779B24}"/>
            </a:ext>
          </a:extLst>
        </xdr:cNvPr>
        <xdr:cNvCxnSpPr/>
      </xdr:nvCxnSpPr>
      <xdr:spPr>
        <a:xfrm flipV="1">
          <a:off x="14375764" y="16766721"/>
          <a:ext cx="0" cy="15250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22877</xdr:rowOff>
    </xdr:from>
    <xdr:ext cx="405111" cy="259045"/>
    <xdr:sp macro="" textlink="">
      <xdr:nvSpPr>
        <xdr:cNvPr id="568" name="【庁舎】&#10;有形固定資産減価償却率最小値テキスト">
          <a:extLst>
            <a:ext uri="{FF2B5EF4-FFF2-40B4-BE49-F238E27FC236}">
              <a16:creationId xmlns:a16="http://schemas.microsoft.com/office/drawing/2014/main" id="{47101930-8A87-4EA9-9E9E-A8AEDA8CCE69}"/>
            </a:ext>
          </a:extLst>
        </xdr:cNvPr>
        <xdr:cNvSpPr txBox="1"/>
      </xdr:nvSpPr>
      <xdr:spPr>
        <a:xfrm>
          <a:off x="14414500" y="18295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19050</xdr:rowOff>
    </xdr:from>
    <xdr:to>
      <xdr:col>86</xdr:col>
      <xdr:colOff>25400</xdr:colOff>
      <xdr:row>109</xdr:row>
      <xdr:rowOff>19050</xdr:rowOff>
    </xdr:to>
    <xdr:cxnSp macro="">
      <xdr:nvCxnSpPr>
        <xdr:cNvPr id="569" name="直線コネクタ 568">
          <a:extLst>
            <a:ext uri="{FF2B5EF4-FFF2-40B4-BE49-F238E27FC236}">
              <a16:creationId xmlns:a16="http://schemas.microsoft.com/office/drawing/2014/main" id="{D426D691-1FF7-47D8-8C2B-E903420D7BD4}"/>
            </a:ext>
          </a:extLst>
        </xdr:cNvPr>
        <xdr:cNvCxnSpPr/>
      </xdr:nvCxnSpPr>
      <xdr:spPr>
        <a:xfrm>
          <a:off x="14287500" y="1829181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120848</xdr:rowOff>
    </xdr:from>
    <xdr:ext cx="340478" cy="259045"/>
    <xdr:sp macro="" textlink="">
      <xdr:nvSpPr>
        <xdr:cNvPr id="570" name="【庁舎】&#10;有形固定資産減価償却率最大値テキスト">
          <a:extLst>
            <a:ext uri="{FF2B5EF4-FFF2-40B4-BE49-F238E27FC236}">
              <a16:creationId xmlns:a16="http://schemas.microsoft.com/office/drawing/2014/main" id="{20A1BF5A-8007-457C-8672-FF45F59A584D}"/>
            </a:ext>
          </a:extLst>
        </xdr:cNvPr>
        <xdr:cNvSpPr txBox="1"/>
      </xdr:nvSpPr>
      <xdr:spPr>
        <a:xfrm>
          <a:off x="14414500" y="1654956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2721</xdr:rowOff>
    </xdr:from>
    <xdr:to>
      <xdr:col>86</xdr:col>
      <xdr:colOff>25400</xdr:colOff>
      <xdr:row>100</xdr:row>
      <xdr:rowOff>2721</xdr:rowOff>
    </xdr:to>
    <xdr:cxnSp macro="">
      <xdr:nvCxnSpPr>
        <xdr:cNvPr id="571" name="直線コネクタ 570">
          <a:extLst>
            <a:ext uri="{FF2B5EF4-FFF2-40B4-BE49-F238E27FC236}">
              <a16:creationId xmlns:a16="http://schemas.microsoft.com/office/drawing/2014/main" id="{65BCD5A6-2C12-473E-8C91-B069D96B8EC5}"/>
            </a:ext>
          </a:extLst>
        </xdr:cNvPr>
        <xdr:cNvCxnSpPr/>
      </xdr:nvCxnSpPr>
      <xdr:spPr>
        <a:xfrm>
          <a:off x="14287500" y="1676672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93997</xdr:rowOff>
    </xdr:from>
    <xdr:ext cx="405111" cy="259045"/>
    <xdr:sp macro="" textlink="">
      <xdr:nvSpPr>
        <xdr:cNvPr id="572" name="【庁舎】&#10;有形固定資産減価償却率平均値テキスト">
          <a:extLst>
            <a:ext uri="{FF2B5EF4-FFF2-40B4-BE49-F238E27FC236}">
              <a16:creationId xmlns:a16="http://schemas.microsoft.com/office/drawing/2014/main" id="{B21AB64E-F0CE-45E9-8CD9-7E0AC13176F3}"/>
            </a:ext>
          </a:extLst>
        </xdr:cNvPr>
        <xdr:cNvSpPr txBox="1"/>
      </xdr:nvSpPr>
      <xdr:spPr>
        <a:xfrm>
          <a:off x="14414500" y="173609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71120</xdr:rowOff>
    </xdr:from>
    <xdr:to>
      <xdr:col>85</xdr:col>
      <xdr:colOff>177800</xdr:colOff>
      <xdr:row>105</xdr:row>
      <xdr:rowOff>1270</xdr:rowOff>
    </xdr:to>
    <xdr:sp macro="" textlink="">
      <xdr:nvSpPr>
        <xdr:cNvPr id="573" name="フローチャート: 判断 572">
          <a:extLst>
            <a:ext uri="{FF2B5EF4-FFF2-40B4-BE49-F238E27FC236}">
              <a16:creationId xmlns:a16="http://schemas.microsoft.com/office/drawing/2014/main" id="{203E51C7-BF35-46E8-BD5F-19A43D0E7982}"/>
            </a:ext>
          </a:extLst>
        </xdr:cNvPr>
        <xdr:cNvSpPr/>
      </xdr:nvSpPr>
      <xdr:spPr>
        <a:xfrm>
          <a:off x="14325600" y="17505680"/>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66221</xdr:rowOff>
    </xdr:from>
    <xdr:to>
      <xdr:col>81</xdr:col>
      <xdr:colOff>101600</xdr:colOff>
      <xdr:row>104</xdr:row>
      <xdr:rowOff>167821</xdr:rowOff>
    </xdr:to>
    <xdr:sp macro="" textlink="">
      <xdr:nvSpPr>
        <xdr:cNvPr id="574" name="フローチャート: 判断 573">
          <a:extLst>
            <a:ext uri="{FF2B5EF4-FFF2-40B4-BE49-F238E27FC236}">
              <a16:creationId xmlns:a16="http://schemas.microsoft.com/office/drawing/2014/main" id="{29B16976-0F7C-4CD9-9D07-1C0AFA3DD49D}"/>
            </a:ext>
          </a:extLst>
        </xdr:cNvPr>
        <xdr:cNvSpPr/>
      </xdr:nvSpPr>
      <xdr:spPr>
        <a:xfrm>
          <a:off x="13578840" y="17500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98879</xdr:rowOff>
    </xdr:from>
    <xdr:to>
      <xdr:col>76</xdr:col>
      <xdr:colOff>165100</xdr:colOff>
      <xdr:row>105</xdr:row>
      <xdr:rowOff>29029</xdr:rowOff>
    </xdr:to>
    <xdr:sp macro="" textlink="">
      <xdr:nvSpPr>
        <xdr:cNvPr id="575" name="フローチャート: 判断 574">
          <a:extLst>
            <a:ext uri="{FF2B5EF4-FFF2-40B4-BE49-F238E27FC236}">
              <a16:creationId xmlns:a16="http://schemas.microsoft.com/office/drawing/2014/main" id="{97584D4A-0071-4B64-910C-035BF7B098E0}"/>
            </a:ext>
          </a:extLst>
        </xdr:cNvPr>
        <xdr:cNvSpPr/>
      </xdr:nvSpPr>
      <xdr:spPr>
        <a:xfrm>
          <a:off x="12804140" y="1753343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84182</xdr:rowOff>
    </xdr:from>
    <xdr:to>
      <xdr:col>72</xdr:col>
      <xdr:colOff>38100</xdr:colOff>
      <xdr:row>105</xdr:row>
      <xdr:rowOff>14332</xdr:rowOff>
    </xdr:to>
    <xdr:sp macro="" textlink="">
      <xdr:nvSpPr>
        <xdr:cNvPr id="576" name="フローチャート: 判断 575">
          <a:extLst>
            <a:ext uri="{FF2B5EF4-FFF2-40B4-BE49-F238E27FC236}">
              <a16:creationId xmlns:a16="http://schemas.microsoft.com/office/drawing/2014/main" id="{EB00CD90-798C-4987-8AAF-1504C5369FA5}"/>
            </a:ext>
          </a:extLst>
        </xdr:cNvPr>
        <xdr:cNvSpPr/>
      </xdr:nvSpPr>
      <xdr:spPr>
        <a:xfrm>
          <a:off x="12029440" y="1751874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72752</xdr:rowOff>
    </xdr:from>
    <xdr:to>
      <xdr:col>67</xdr:col>
      <xdr:colOff>101600</xdr:colOff>
      <xdr:row>105</xdr:row>
      <xdr:rowOff>2902</xdr:rowOff>
    </xdr:to>
    <xdr:sp macro="" textlink="">
      <xdr:nvSpPr>
        <xdr:cNvPr id="577" name="フローチャート: 判断 576">
          <a:extLst>
            <a:ext uri="{FF2B5EF4-FFF2-40B4-BE49-F238E27FC236}">
              <a16:creationId xmlns:a16="http://schemas.microsoft.com/office/drawing/2014/main" id="{CB60B04A-6F04-448A-8BBD-F07CECF63966}"/>
            </a:ext>
          </a:extLst>
        </xdr:cNvPr>
        <xdr:cNvSpPr/>
      </xdr:nvSpPr>
      <xdr:spPr>
        <a:xfrm>
          <a:off x="11231880" y="1750731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78" name="テキスト ボックス 577">
          <a:extLst>
            <a:ext uri="{FF2B5EF4-FFF2-40B4-BE49-F238E27FC236}">
              <a16:creationId xmlns:a16="http://schemas.microsoft.com/office/drawing/2014/main" id="{6C296AE8-C099-4B55-8924-CC4B9C49A8F9}"/>
            </a:ext>
          </a:extLst>
        </xdr:cNvPr>
        <xdr:cNvSpPr txBox="1"/>
      </xdr:nvSpPr>
      <xdr:spPr>
        <a:xfrm>
          <a:off x="14208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79" name="テキスト ボックス 578">
          <a:extLst>
            <a:ext uri="{FF2B5EF4-FFF2-40B4-BE49-F238E27FC236}">
              <a16:creationId xmlns:a16="http://schemas.microsoft.com/office/drawing/2014/main" id="{9124F0D3-B49F-48ED-B8EB-A0EB1D142161}"/>
            </a:ext>
          </a:extLst>
        </xdr:cNvPr>
        <xdr:cNvSpPr txBox="1"/>
      </xdr:nvSpPr>
      <xdr:spPr>
        <a:xfrm>
          <a:off x="134620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80" name="テキスト ボックス 579">
          <a:extLst>
            <a:ext uri="{FF2B5EF4-FFF2-40B4-BE49-F238E27FC236}">
              <a16:creationId xmlns:a16="http://schemas.microsoft.com/office/drawing/2014/main" id="{07B8CF3F-5043-4505-8643-39A95B6EBC93}"/>
            </a:ext>
          </a:extLst>
        </xdr:cNvPr>
        <xdr:cNvSpPr txBox="1"/>
      </xdr:nvSpPr>
      <xdr:spPr>
        <a:xfrm>
          <a:off x="126873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81" name="テキスト ボックス 580">
          <a:extLst>
            <a:ext uri="{FF2B5EF4-FFF2-40B4-BE49-F238E27FC236}">
              <a16:creationId xmlns:a16="http://schemas.microsoft.com/office/drawing/2014/main" id="{9F5AC762-23AB-42FF-8AEA-B179DEECEFBE}"/>
            </a:ext>
          </a:extLst>
        </xdr:cNvPr>
        <xdr:cNvSpPr txBox="1"/>
      </xdr:nvSpPr>
      <xdr:spPr>
        <a:xfrm>
          <a:off x="119049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82" name="テキスト ボックス 581">
          <a:extLst>
            <a:ext uri="{FF2B5EF4-FFF2-40B4-BE49-F238E27FC236}">
              <a16:creationId xmlns:a16="http://schemas.microsoft.com/office/drawing/2014/main" id="{97B329C6-8C57-4782-A50F-8AD1213A3B50}"/>
            </a:ext>
          </a:extLst>
        </xdr:cNvPr>
        <xdr:cNvSpPr txBox="1"/>
      </xdr:nvSpPr>
      <xdr:spPr>
        <a:xfrm>
          <a:off x="111150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17236</xdr:rowOff>
    </xdr:from>
    <xdr:to>
      <xdr:col>85</xdr:col>
      <xdr:colOff>177800</xdr:colOff>
      <xdr:row>106</xdr:row>
      <xdr:rowOff>118836</xdr:rowOff>
    </xdr:to>
    <xdr:sp macro="" textlink="">
      <xdr:nvSpPr>
        <xdr:cNvPr id="583" name="楕円 582">
          <a:extLst>
            <a:ext uri="{FF2B5EF4-FFF2-40B4-BE49-F238E27FC236}">
              <a16:creationId xmlns:a16="http://schemas.microsoft.com/office/drawing/2014/main" id="{FE95171B-1DC1-46F5-A38A-BEBE1CD2FE41}"/>
            </a:ext>
          </a:extLst>
        </xdr:cNvPr>
        <xdr:cNvSpPr/>
      </xdr:nvSpPr>
      <xdr:spPr>
        <a:xfrm>
          <a:off x="14325600" y="17787076"/>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167113</xdr:rowOff>
    </xdr:from>
    <xdr:ext cx="405111" cy="259045"/>
    <xdr:sp macro="" textlink="">
      <xdr:nvSpPr>
        <xdr:cNvPr id="584" name="【庁舎】&#10;有形固定資産減価償却率該当値テキスト">
          <a:extLst>
            <a:ext uri="{FF2B5EF4-FFF2-40B4-BE49-F238E27FC236}">
              <a16:creationId xmlns:a16="http://schemas.microsoft.com/office/drawing/2014/main" id="{D34ACD31-A38E-4196-8FDA-2740D8FC8747}"/>
            </a:ext>
          </a:extLst>
        </xdr:cNvPr>
        <xdr:cNvSpPr txBox="1"/>
      </xdr:nvSpPr>
      <xdr:spPr>
        <a:xfrm>
          <a:off x="14414500" y="17769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157662</xdr:rowOff>
    </xdr:from>
    <xdr:to>
      <xdr:col>81</xdr:col>
      <xdr:colOff>101600</xdr:colOff>
      <xdr:row>106</xdr:row>
      <xdr:rowOff>87812</xdr:rowOff>
    </xdr:to>
    <xdr:sp macro="" textlink="">
      <xdr:nvSpPr>
        <xdr:cNvPr id="585" name="楕円 584">
          <a:extLst>
            <a:ext uri="{FF2B5EF4-FFF2-40B4-BE49-F238E27FC236}">
              <a16:creationId xmlns:a16="http://schemas.microsoft.com/office/drawing/2014/main" id="{AAB879F8-4FCC-4EED-882E-D68098E7DCFB}"/>
            </a:ext>
          </a:extLst>
        </xdr:cNvPr>
        <xdr:cNvSpPr/>
      </xdr:nvSpPr>
      <xdr:spPr>
        <a:xfrm>
          <a:off x="13578840" y="1775986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37012</xdr:rowOff>
    </xdr:from>
    <xdr:to>
      <xdr:col>85</xdr:col>
      <xdr:colOff>127000</xdr:colOff>
      <xdr:row>106</xdr:row>
      <xdr:rowOff>68036</xdr:rowOff>
    </xdr:to>
    <xdr:cxnSp macro="">
      <xdr:nvCxnSpPr>
        <xdr:cNvPr id="586" name="直線コネクタ 585">
          <a:extLst>
            <a:ext uri="{FF2B5EF4-FFF2-40B4-BE49-F238E27FC236}">
              <a16:creationId xmlns:a16="http://schemas.microsoft.com/office/drawing/2014/main" id="{3DB645EB-E9D6-4BDD-A386-14777E41DBA6}"/>
            </a:ext>
          </a:extLst>
        </xdr:cNvPr>
        <xdr:cNvCxnSpPr/>
      </xdr:nvCxnSpPr>
      <xdr:spPr>
        <a:xfrm>
          <a:off x="13629640" y="17806852"/>
          <a:ext cx="74676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159294</xdr:rowOff>
    </xdr:from>
    <xdr:to>
      <xdr:col>76</xdr:col>
      <xdr:colOff>165100</xdr:colOff>
      <xdr:row>106</xdr:row>
      <xdr:rowOff>89444</xdr:rowOff>
    </xdr:to>
    <xdr:sp macro="" textlink="">
      <xdr:nvSpPr>
        <xdr:cNvPr id="587" name="楕円 586">
          <a:extLst>
            <a:ext uri="{FF2B5EF4-FFF2-40B4-BE49-F238E27FC236}">
              <a16:creationId xmlns:a16="http://schemas.microsoft.com/office/drawing/2014/main" id="{7A32C6E4-C065-41EA-BA7F-BC5A9E0DE210}"/>
            </a:ext>
          </a:extLst>
        </xdr:cNvPr>
        <xdr:cNvSpPr/>
      </xdr:nvSpPr>
      <xdr:spPr>
        <a:xfrm>
          <a:off x="12804140" y="1776149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37012</xdr:rowOff>
    </xdr:from>
    <xdr:to>
      <xdr:col>81</xdr:col>
      <xdr:colOff>50800</xdr:colOff>
      <xdr:row>106</xdr:row>
      <xdr:rowOff>38644</xdr:rowOff>
    </xdr:to>
    <xdr:cxnSp macro="">
      <xdr:nvCxnSpPr>
        <xdr:cNvPr id="588" name="直線コネクタ 587">
          <a:extLst>
            <a:ext uri="{FF2B5EF4-FFF2-40B4-BE49-F238E27FC236}">
              <a16:creationId xmlns:a16="http://schemas.microsoft.com/office/drawing/2014/main" id="{731C1221-3A8C-422B-851E-5C99D2A7CE4F}"/>
            </a:ext>
          </a:extLst>
        </xdr:cNvPr>
        <xdr:cNvCxnSpPr/>
      </xdr:nvCxnSpPr>
      <xdr:spPr>
        <a:xfrm flipV="1">
          <a:off x="12854940" y="17806852"/>
          <a:ext cx="7747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110308</xdr:rowOff>
    </xdr:from>
    <xdr:to>
      <xdr:col>72</xdr:col>
      <xdr:colOff>38100</xdr:colOff>
      <xdr:row>107</xdr:row>
      <xdr:rowOff>40458</xdr:rowOff>
    </xdr:to>
    <xdr:sp macro="" textlink="">
      <xdr:nvSpPr>
        <xdr:cNvPr id="589" name="楕円 588">
          <a:extLst>
            <a:ext uri="{FF2B5EF4-FFF2-40B4-BE49-F238E27FC236}">
              <a16:creationId xmlns:a16="http://schemas.microsoft.com/office/drawing/2014/main" id="{5D10756E-78CE-47E1-8BD9-F0EB7C5BA666}"/>
            </a:ext>
          </a:extLst>
        </xdr:cNvPr>
        <xdr:cNvSpPr/>
      </xdr:nvSpPr>
      <xdr:spPr>
        <a:xfrm>
          <a:off x="12029440" y="1788014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38644</xdr:rowOff>
    </xdr:from>
    <xdr:to>
      <xdr:col>76</xdr:col>
      <xdr:colOff>114300</xdr:colOff>
      <xdr:row>106</xdr:row>
      <xdr:rowOff>161108</xdr:rowOff>
    </xdr:to>
    <xdr:cxnSp macro="">
      <xdr:nvCxnSpPr>
        <xdr:cNvPr id="590" name="直線コネクタ 589">
          <a:extLst>
            <a:ext uri="{FF2B5EF4-FFF2-40B4-BE49-F238E27FC236}">
              <a16:creationId xmlns:a16="http://schemas.microsoft.com/office/drawing/2014/main" id="{B86F9109-8CF9-405F-9AEF-9EB27785A479}"/>
            </a:ext>
          </a:extLst>
        </xdr:cNvPr>
        <xdr:cNvCxnSpPr/>
      </xdr:nvCxnSpPr>
      <xdr:spPr>
        <a:xfrm flipV="1">
          <a:off x="12072620" y="17808484"/>
          <a:ext cx="782320" cy="122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77651</xdr:rowOff>
    </xdr:from>
    <xdr:to>
      <xdr:col>67</xdr:col>
      <xdr:colOff>101600</xdr:colOff>
      <xdr:row>107</xdr:row>
      <xdr:rowOff>7801</xdr:rowOff>
    </xdr:to>
    <xdr:sp macro="" textlink="">
      <xdr:nvSpPr>
        <xdr:cNvPr id="591" name="楕円 590">
          <a:extLst>
            <a:ext uri="{FF2B5EF4-FFF2-40B4-BE49-F238E27FC236}">
              <a16:creationId xmlns:a16="http://schemas.microsoft.com/office/drawing/2014/main" id="{CE4F5D69-B3CE-45C5-B8FE-B15ADF969AB4}"/>
            </a:ext>
          </a:extLst>
        </xdr:cNvPr>
        <xdr:cNvSpPr/>
      </xdr:nvSpPr>
      <xdr:spPr>
        <a:xfrm>
          <a:off x="11231880" y="1784749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128451</xdr:rowOff>
    </xdr:from>
    <xdr:to>
      <xdr:col>71</xdr:col>
      <xdr:colOff>177800</xdr:colOff>
      <xdr:row>106</xdr:row>
      <xdr:rowOff>161108</xdr:rowOff>
    </xdr:to>
    <xdr:cxnSp macro="">
      <xdr:nvCxnSpPr>
        <xdr:cNvPr id="592" name="直線コネクタ 591">
          <a:extLst>
            <a:ext uri="{FF2B5EF4-FFF2-40B4-BE49-F238E27FC236}">
              <a16:creationId xmlns:a16="http://schemas.microsoft.com/office/drawing/2014/main" id="{5A9981F3-7F23-4CFE-9147-0CC48A16A062}"/>
            </a:ext>
          </a:extLst>
        </xdr:cNvPr>
        <xdr:cNvCxnSpPr/>
      </xdr:nvCxnSpPr>
      <xdr:spPr>
        <a:xfrm>
          <a:off x="11282680" y="17898291"/>
          <a:ext cx="78994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12898</xdr:rowOff>
    </xdr:from>
    <xdr:ext cx="405111" cy="259045"/>
    <xdr:sp macro="" textlink="">
      <xdr:nvSpPr>
        <xdr:cNvPr id="593" name="n_1aveValue【庁舎】&#10;有形固定資産減価償却率">
          <a:extLst>
            <a:ext uri="{FF2B5EF4-FFF2-40B4-BE49-F238E27FC236}">
              <a16:creationId xmlns:a16="http://schemas.microsoft.com/office/drawing/2014/main" id="{81C95B9C-37A8-4164-8DB1-760895EA9C75}"/>
            </a:ext>
          </a:extLst>
        </xdr:cNvPr>
        <xdr:cNvSpPr txBox="1"/>
      </xdr:nvSpPr>
      <xdr:spPr>
        <a:xfrm>
          <a:off x="13437244" y="172798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45556</xdr:rowOff>
    </xdr:from>
    <xdr:ext cx="405111" cy="259045"/>
    <xdr:sp macro="" textlink="">
      <xdr:nvSpPr>
        <xdr:cNvPr id="594" name="n_2aveValue【庁舎】&#10;有形固定資産減価償却率">
          <a:extLst>
            <a:ext uri="{FF2B5EF4-FFF2-40B4-BE49-F238E27FC236}">
              <a16:creationId xmlns:a16="http://schemas.microsoft.com/office/drawing/2014/main" id="{FBA36858-06F4-49B0-9E57-7AE141E0A326}"/>
            </a:ext>
          </a:extLst>
        </xdr:cNvPr>
        <xdr:cNvSpPr txBox="1"/>
      </xdr:nvSpPr>
      <xdr:spPr>
        <a:xfrm>
          <a:off x="12675244" y="173124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30859</xdr:rowOff>
    </xdr:from>
    <xdr:ext cx="405111" cy="259045"/>
    <xdr:sp macro="" textlink="">
      <xdr:nvSpPr>
        <xdr:cNvPr id="595" name="n_3aveValue【庁舎】&#10;有形固定資産減価償却率">
          <a:extLst>
            <a:ext uri="{FF2B5EF4-FFF2-40B4-BE49-F238E27FC236}">
              <a16:creationId xmlns:a16="http://schemas.microsoft.com/office/drawing/2014/main" id="{EFA61058-58B3-43A6-952F-F29DB29F2109}"/>
            </a:ext>
          </a:extLst>
        </xdr:cNvPr>
        <xdr:cNvSpPr txBox="1"/>
      </xdr:nvSpPr>
      <xdr:spPr>
        <a:xfrm>
          <a:off x="11900544" y="17297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19429</xdr:rowOff>
    </xdr:from>
    <xdr:ext cx="405111" cy="259045"/>
    <xdr:sp macro="" textlink="">
      <xdr:nvSpPr>
        <xdr:cNvPr id="596" name="n_4aveValue【庁舎】&#10;有形固定資産減価償却率">
          <a:extLst>
            <a:ext uri="{FF2B5EF4-FFF2-40B4-BE49-F238E27FC236}">
              <a16:creationId xmlns:a16="http://schemas.microsoft.com/office/drawing/2014/main" id="{0A172B58-2BB4-4E35-835B-EB2CB5B56DF9}"/>
            </a:ext>
          </a:extLst>
        </xdr:cNvPr>
        <xdr:cNvSpPr txBox="1"/>
      </xdr:nvSpPr>
      <xdr:spPr>
        <a:xfrm>
          <a:off x="11102984" y="172863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78939</xdr:rowOff>
    </xdr:from>
    <xdr:ext cx="405111" cy="259045"/>
    <xdr:sp macro="" textlink="">
      <xdr:nvSpPr>
        <xdr:cNvPr id="597" name="n_1mainValue【庁舎】&#10;有形固定資産減価償却率">
          <a:extLst>
            <a:ext uri="{FF2B5EF4-FFF2-40B4-BE49-F238E27FC236}">
              <a16:creationId xmlns:a16="http://schemas.microsoft.com/office/drawing/2014/main" id="{31D65792-D5DF-4EBB-A427-8CE5B1C84F22}"/>
            </a:ext>
          </a:extLst>
        </xdr:cNvPr>
        <xdr:cNvSpPr txBox="1"/>
      </xdr:nvSpPr>
      <xdr:spPr>
        <a:xfrm>
          <a:off x="13437244" y="17848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80571</xdr:rowOff>
    </xdr:from>
    <xdr:ext cx="405111" cy="259045"/>
    <xdr:sp macro="" textlink="">
      <xdr:nvSpPr>
        <xdr:cNvPr id="598" name="n_2mainValue【庁舎】&#10;有形固定資産減価償却率">
          <a:extLst>
            <a:ext uri="{FF2B5EF4-FFF2-40B4-BE49-F238E27FC236}">
              <a16:creationId xmlns:a16="http://schemas.microsoft.com/office/drawing/2014/main" id="{7F1E6A14-4763-4367-9212-312DFF821695}"/>
            </a:ext>
          </a:extLst>
        </xdr:cNvPr>
        <xdr:cNvSpPr txBox="1"/>
      </xdr:nvSpPr>
      <xdr:spPr>
        <a:xfrm>
          <a:off x="12675244" y="178504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31585</xdr:rowOff>
    </xdr:from>
    <xdr:ext cx="405111" cy="259045"/>
    <xdr:sp macro="" textlink="">
      <xdr:nvSpPr>
        <xdr:cNvPr id="599" name="n_3mainValue【庁舎】&#10;有形固定資産減価償却率">
          <a:extLst>
            <a:ext uri="{FF2B5EF4-FFF2-40B4-BE49-F238E27FC236}">
              <a16:creationId xmlns:a16="http://schemas.microsoft.com/office/drawing/2014/main" id="{4640AD5C-82FD-46CC-8BB5-C81D8927AA72}"/>
            </a:ext>
          </a:extLst>
        </xdr:cNvPr>
        <xdr:cNvSpPr txBox="1"/>
      </xdr:nvSpPr>
      <xdr:spPr>
        <a:xfrm>
          <a:off x="11900544" y="179690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170378</xdr:rowOff>
    </xdr:from>
    <xdr:ext cx="405111" cy="259045"/>
    <xdr:sp macro="" textlink="">
      <xdr:nvSpPr>
        <xdr:cNvPr id="600" name="n_4mainValue【庁舎】&#10;有形固定資産減価償却率">
          <a:extLst>
            <a:ext uri="{FF2B5EF4-FFF2-40B4-BE49-F238E27FC236}">
              <a16:creationId xmlns:a16="http://schemas.microsoft.com/office/drawing/2014/main" id="{B415020D-F072-4C8B-82FE-84343B81589E}"/>
            </a:ext>
          </a:extLst>
        </xdr:cNvPr>
        <xdr:cNvSpPr txBox="1"/>
      </xdr:nvSpPr>
      <xdr:spPr>
        <a:xfrm>
          <a:off x="11102984" y="179402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01" name="正方形/長方形 600">
          <a:extLst>
            <a:ext uri="{FF2B5EF4-FFF2-40B4-BE49-F238E27FC236}">
              <a16:creationId xmlns:a16="http://schemas.microsoft.com/office/drawing/2014/main" id="{17AE1999-EE75-43F7-A191-8E135FAE1FAA}"/>
            </a:ext>
          </a:extLst>
        </xdr:cNvPr>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02" name="正方形/長方形 601">
          <a:extLst>
            <a:ext uri="{FF2B5EF4-FFF2-40B4-BE49-F238E27FC236}">
              <a16:creationId xmlns:a16="http://schemas.microsoft.com/office/drawing/2014/main" id="{CB731964-8F98-44B8-89F9-0181BAD22244}"/>
            </a:ext>
          </a:extLst>
        </xdr:cNvPr>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03" name="正方形/長方形 602">
          <a:extLst>
            <a:ext uri="{FF2B5EF4-FFF2-40B4-BE49-F238E27FC236}">
              <a16:creationId xmlns:a16="http://schemas.microsoft.com/office/drawing/2014/main" id="{12FF6D8C-ACD6-408C-9D15-EA5540795149}"/>
            </a:ext>
          </a:extLst>
        </xdr:cNvPr>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04" name="正方形/長方形 603">
          <a:extLst>
            <a:ext uri="{FF2B5EF4-FFF2-40B4-BE49-F238E27FC236}">
              <a16:creationId xmlns:a16="http://schemas.microsoft.com/office/drawing/2014/main" id="{9ABF67EC-BF32-4C67-BEFF-9D398947B74C}"/>
            </a:ext>
          </a:extLst>
        </xdr:cNvPr>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05" name="正方形/長方形 604">
          <a:extLst>
            <a:ext uri="{FF2B5EF4-FFF2-40B4-BE49-F238E27FC236}">
              <a16:creationId xmlns:a16="http://schemas.microsoft.com/office/drawing/2014/main" id="{4DE0BA61-4CD4-4627-B08A-0FFE2101E964}"/>
            </a:ext>
          </a:extLst>
        </xdr:cNvPr>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06" name="正方形/長方形 605">
          <a:extLst>
            <a:ext uri="{FF2B5EF4-FFF2-40B4-BE49-F238E27FC236}">
              <a16:creationId xmlns:a16="http://schemas.microsoft.com/office/drawing/2014/main" id="{3AE69210-B518-4DF0-8DEB-B8A9E2626D43}"/>
            </a:ext>
          </a:extLst>
        </xdr:cNvPr>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07" name="正方形/長方形 606">
          <a:extLst>
            <a:ext uri="{FF2B5EF4-FFF2-40B4-BE49-F238E27FC236}">
              <a16:creationId xmlns:a16="http://schemas.microsoft.com/office/drawing/2014/main" id="{85FB18AC-44C5-4E3B-BE9C-64ADDFA5A907}"/>
            </a:ext>
          </a:extLst>
        </xdr:cNvPr>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08" name="正方形/長方形 607">
          <a:extLst>
            <a:ext uri="{FF2B5EF4-FFF2-40B4-BE49-F238E27FC236}">
              <a16:creationId xmlns:a16="http://schemas.microsoft.com/office/drawing/2014/main" id="{323DC60D-4FE6-4B3D-833E-AC91C22DA1B7}"/>
            </a:ext>
          </a:extLst>
        </xdr:cNvPr>
        <xdr:cNvSpPr/>
      </xdr:nvSpPr>
      <xdr:spPr>
        <a:xfrm>
          <a:off x="1609344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09" name="テキスト ボックス 608">
          <a:extLst>
            <a:ext uri="{FF2B5EF4-FFF2-40B4-BE49-F238E27FC236}">
              <a16:creationId xmlns:a16="http://schemas.microsoft.com/office/drawing/2014/main" id="{F154C463-475A-4AE9-9D84-908C127815BD}"/>
            </a:ext>
          </a:extLst>
        </xdr:cNvPr>
        <xdr:cNvSpPr txBox="1"/>
      </xdr:nvSpPr>
      <xdr:spPr>
        <a:xfrm>
          <a:off x="1607820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10" name="直線コネクタ 609">
          <a:extLst>
            <a:ext uri="{FF2B5EF4-FFF2-40B4-BE49-F238E27FC236}">
              <a16:creationId xmlns:a16="http://schemas.microsoft.com/office/drawing/2014/main" id="{47A495EB-640C-484B-BBAE-E87B3E890C10}"/>
            </a:ext>
          </a:extLst>
        </xdr:cNvPr>
        <xdr:cNvCxnSpPr/>
      </xdr:nvCxnSpPr>
      <xdr:spPr>
        <a:xfrm>
          <a:off x="1609344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611" name="直線コネクタ 610">
          <a:extLst>
            <a:ext uri="{FF2B5EF4-FFF2-40B4-BE49-F238E27FC236}">
              <a16:creationId xmlns:a16="http://schemas.microsoft.com/office/drawing/2014/main" id="{980A3B0D-8B0B-4435-97E1-936495ECF705}"/>
            </a:ext>
          </a:extLst>
        </xdr:cNvPr>
        <xdr:cNvCxnSpPr/>
      </xdr:nvCxnSpPr>
      <xdr:spPr>
        <a:xfrm>
          <a:off x="16093440" y="1830813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612" name="テキスト ボックス 611">
          <a:extLst>
            <a:ext uri="{FF2B5EF4-FFF2-40B4-BE49-F238E27FC236}">
              <a16:creationId xmlns:a16="http://schemas.microsoft.com/office/drawing/2014/main" id="{2330D714-81A8-4506-B450-0C35436AA488}"/>
            </a:ext>
          </a:extLst>
        </xdr:cNvPr>
        <xdr:cNvSpPr txBox="1"/>
      </xdr:nvSpPr>
      <xdr:spPr>
        <a:xfrm>
          <a:off x="1569484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613" name="直線コネクタ 612">
          <a:extLst>
            <a:ext uri="{FF2B5EF4-FFF2-40B4-BE49-F238E27FC236}">
              <a16:creationId xmlns:a16="http://schemas.microsoft.com/office/drawing/2014/main" id="{882FAE92-A0E3-4915-B98C-02409F2A05C4}"/>
            </a:ext>
          </a:extLst>
        </xdr:cNvPr>
        <xdr:cNvCxnSpPr/>
      </xdr:nvCxnSpPr>
      <xdr:spPr>
        <a:xfrm>
          <a:off x="16093440" y="1798918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614" name="テキスト ボックス 613">
          <a:extLst>
            <a:ext uri="{FF2B5EF4-FFF2-40B4-BE49-F238E27FC236}">
              <a16:creationId xmlns:a16="http://schemas.microsoft.com/office/drawing/2014/main" id="{7CDE926C-8940-4B9C-9681-3BAE46394340}"/>
            </a:ext>
          </a:extLst>
        </xdr:cNvPr>
        <xdr:cNvSpPr txBox="1"/>
      </xdr:nvSpPr>
      <xdr:spPr>
        <a:xfrm>
          <a:off x="15694841" y="1785077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615" name="直線コネクタ 614">
          <a:extLst>
            <a:ext uri="{FF2B5EF4-FFF2-40B4-BE49-F238E27FC236}">
              <a16:creationId xmlns:a16="http://schemas.microsoft.com/office/drawing/2014/main" id="{03210682-3AF9-4B8D-868C-4E9C0CAF5B74}"/>
            </a:ext>
          </a:extLst>
        </xdr:cNvPr>
        <xdr:cNvCxnSpPr/>
      </xdr:nvCxnSpPr>
      <xdr:spPr>
        <a:xfrm>
          <a:off x="16093440" y="1767023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616" name="テキスト ボックス 615">
          <a:extLst>
            <a:ext uri="{FF2B5EF4-FFF2-40B4-BE49-F238E27FC236}">
              <a16:creationId xmlns:a16="http://schemas.microsoft.com/office/drawing/2014/main" id="{9818097E-7467-4F5D-AC17-3E10BA2D267D}"/>
            </a:ext>
          </a:extLst>
        </xdr:cNvPr>
        <xdr:cNvSpPr txBox="1"/>
      </xdr:nvSpPr>
      <xdr:spPr>
        <a:xfrm>
          <a:off x="15694841" y="1753182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617" name="直線コネクタ 616">
          <a:extLst>
            <a:ext uri="{FF2B5EF4-FFF2-40B4-BE49-F238E27FC236}">
              <a16:creationId xmlns:a16="http://schemas.microsoft.com/office/drawing/2014/main" id="{24B67898-3CD3-40D4-AD11-EE1C197C269C}"/>
            </a:ext>
          </a:extLst>
        </xdr:cNvPr>
        <xdr:cNvCxnSpPr/>
      </xdr:nvCxnSpPr>
      <xdr:spPr>
        <a:xfrm>
          <a:off x="16093440" y="1735128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618" name="テキスト ボックス 617">
          <a:extLst>
            <a:ext uri="{FF2B5EF4-FFF2-40B4-BE49-F238E27FC236}">
              <a16:creationId xmlns:a16="http://schemas.microsoft.com/office/drawing/2014/main" id="{572E21D6-5A13-47BF-BDE6-5F7E5DB24BFA}"/>
            </a:ext>
          </a:extLst>
        </xdr:cNvPr>
        <xdr:cNvSpPr txBox="1"/>
      </xdr:nvSpPr>
      <xdr:spPr>
        <a:xfrm>
          <a:off x="15694841" y="1721287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619" name="直線コネクタ 618">
          <a:extLst>
            <a:ext uri="{FF2B5EF4-FFF2-40B4-BE49-F238E27FC236}">
              <a16:creationId xmlns:a16="http://schemas.microsoft.com/office/drawing/2014/main" id="{0A42E092-995D-407C-8F9B-CDF937AA6BAE}"/>
            </a:ext>
          </a:extLst>
        </xdr:cNvPr>
        <xdr:cNvCxnSpPr/>
      </xdr:nvCxnSpPr>
      <xdr:spPr>
        <a:xfrm>
          <a:off x="16093440" y="1703233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620" name="テキスト ボックス 619">
          <a:extLst>
            <a:ext uri="{FF2B5EF4-FFF2-40B4-BE49-F238E27FC236}">
              <a16:creationId xmlns:a16="http://schemas.microsoft.com/office/drawing/2014/main" id="{3DCB1574-AEEB-4F4F-8B74-576A6D97C52A}"/>
            </a:ext>
          </a:extLst>
        </xdr:cNvPr>
        <xdr:cNvSpPr txBox="1"/>
      </xdr:nvSpPr>
      <xdr:spPr>
        <a:xfrm>
          <a:off x="15694841" y="16893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621" name="直線コネクタ 620">
          <a:extLst>
            <a:ext uri="{FF2B5EF4-FFF2-40B4-BE49-F238E27FC236}">
              <a16:creationId xmlns:a16="http://schemas.microsoft.com/office/drawing/2014/main" id="{9FC7CF2E-0941-4630-94B8-7837C7879E96}"/>
            </a:ext>
          </a:extLst>
        </xdr:cNvPr>
        <xdr:cNvCxnSpPr/>
      </xdr:nvCxnSpPr>
      <xdr:spPr>
        <a:xfrm>
          <a:off x="16093440" y="1671338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622" name="テキスト ボックス 621">
          <a:extLst>
            <a:ext uri="{FF2B5EF4-FFF2-40B4-BE49-F238E27FC236}">
              <a16:creationId xmlns:a16="http://schemas.microsoft.com/office/drawing/2014/main" id="{4D66C4F5-9B21-4CE9-8ADE-E84FF9512C0D}"/>
            </a:ext>
          </a:extLst>
        </xdr:cNvPr>
        <xdr:cNvSpPr txBox="1"/>
      </xdr:nvSpPr>
      <xdr:spPr>
        <a:xfrm>
          <a:off x="15694841" y="1657496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23" name="直線コネクタ 622">
          <a:extLst>
            <a:ext uri="{FF2B5EF4-FFF2-40B4-BE49-F238E27FC236}">
              <a16:creationId xmlns:a16="http://schemas.microsoft.com/office/drawing/2014/main" id="{76F15B53-EA72-41A8-8EBF-39FAF4C7E5CD}"/>
            </a:ext>
          </a:extLst>
        </xdr:cNvPr>
        <xdr:cNvCxnSpPr/>
      </xdr:nvCxnSpPr>
      <xdr:spPr>
        <a:xfrm>
          <a:off x="1609344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24" name="テキスト ボックス 623">
          <a:extLst>
            <a:ext uri="{FF2B5EF4-FFF2-40B4-BE49-F238E27FC236}">
              <a16:creationId xmlns:a16="http://schemas.microsoft.com/office/drawing/2014/main" id="{8B22DDE9-D576-4161-A4F3-0EF8D31DF8EB}"/>
            </a:ext>
          </a:extLst>
        </xdr:cNvPr>
        <xdr:cNvSpPr txBox="1"/>
      </xdr:nvSpPr>
      <xdr:spPr>
        <a:xfrm>
          <a:off x="1569484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25" name="【庁舎】&#10;一人当たり面積グラフ枠">
          <a:extLst>
            <a:ext uri="{FF2B5EF4-FFF2-40B4-BE49-F238E27FC236}">
              <a16:creationId xmlns:a16="http://schemas.microsoft.com/office/drawing/2014/main" id="{89745AC2-B4FB-4230-AD63-F86445235B91}"/>
            </a:ext>
          </a:extLst>
        </xdr:cNvPr>
        <xdr:cNvSpPr/>
      </xdr:nvSpPr>
      <xdr:spPr>
        <a:xfrm>
          <a:off x="1609344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120287</xdr:rowOff>
    </xdr:from>
    <xdr:to>
      <xdr:col>116</xdr:col>
      <xdr:colOff>62864</xdr:colOff>
      <xdr:row>108</xdr:row>
      <xdr:rowOff>46808</xdr:rowOff>
    </xdr:to>
    <xdr:cxnSp macro="">
      <xdr:nvCxnSpPr>
        <xdr:cNvPr id="626" name="直線コネクタ 625">
          <a:extLst>
            <a:ext uri="{FF2B5EF4-FFF2-40B4-BE49-F238E27FC236}">
              <a16:creationId xmlns:a16="http://schemas.microsoft.com/office/drawing/2014/main" id="{B6C15D68-A577-473C-8278-8DD487F007C9}"/>
            </a:ext>
          </a:extLst>
        </xdr:cNvPr>
        <xdr:cNvCxnSpPr/>
      </xdr:nvCxnSpPr>
      <xdr:spPr>
        <a:xfrm flipV="1">
          <a:off x="19509104" y="16716647"/>
          <a:ext cx="0" cy="14352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50635</xdr:rowOff>
    </xdr:from>
    <xdr:ext cx="469744" cy="259045"/>
    <xdr:sp macro="" textlink="">
      <xdr:nvSpPr>
        <xdr:cNvPr id="627" name="【庁舎】&#10;一人当たり面積最小値テキスト">
          <a:extLst>
            <a:ext uri="{FF2B5EF4-FFF2-40B4-BE49-F238E27FC236}">
              <a16:creationId xmlns:a16="http://schemas.microsoft.com/office/drawing/2014/main" id="{674235C4-A05A-4B6B-BD9C-64E4C8116E97}"/>
            </a:ext>
          </a:extLst>
        </xdr:cNvPr>
        <xdr:cNvSpPr txBox="1"/>
      </xdr:nvSpPr>
      <xdr:spPr>
        <a:xfrm>
          <a:off x="19547840" y="18155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46808</xdr:rowOff>
    </xdr:from>
    <xdr:to>
      <xdr:col>116</xdr:col>
      <xdr:colOff>152400</xdr:colOff>
      <xdr:row>108</xdr:row>
      <xdr:rowOff>46808</xdr:rowOff>
    </xdr:to>
    <xdr:cxnSp macro="">
      <xdr:nvCxnSpPr>
        <xdr:cNvPr id="628" name="直線コネクタ 627">
          <a:extLst>
            <a:ext uri="{FF2B5EF4-FFF2-40B4-BE49-F238E27FC236}">
              <a16:creationId xmlns:a16="http://schemas.microsoft.com/office/drawing/2014/main" id="{C53D5C0A-5D8E-4DDC-8EEB-73CA5BDB7710}"/>
            </a:ext>
          </a:extLst>
        </xdr:cNvPr>
        <xdr:cNvCxnSpPr/>
      </xdr:nvCxnSpPr>
      <xdr:spPr>
        <a:xfrm>
          <a:off x="19443700" y="1815192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66964</xdr:rowOff>
    </xdr:from>
    <xdr:ext cx="469744" cy="259045"/>
    <xdr:sp macro="" textlink="">
      <xdr:nvSpPr>
        <xdr:cNvPr id="629" name="【庁舎】&#10;一人当たり面積最大値テキスト">
          <a:extLst>
            <a:ext uri="{FF2B5EF4-FFF2-40B4-BE49-F238E27FC236}">
              <a16:creationId xmlns:a16="http://schemas.microsoft.com/office/drawing/2014/main" id="{6F6D65D4-239F-4DC0-942B-40D89DB75307}"/>
            </a:ext>
          </a:extLst>
        </xdr:cNvPr>
        <xdr:cNvSpPr txBox="1"/>
      </xdr:nvSpPr>
      <xdr:spPr>
        <a:xfrm>
          <a:off x="19547840" y="16495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120287</xdr:rowOff>
    </xdr:from>
    <xdr:to>
      <xdr:col>116</xdr:col>
      <xdr:colOff>152400</xdr:colOff>
      <xdr:row>99</xdr:row>
      <xdr:rowOff>120287</xdr:rowOff>
    </xdr:to>
    <xdr:cxnSp macro="">
      <xdr:nvCxnSpPr>
        <xdr:cNvPr id="630" name="直線コネクタ 629">
          <a:extLst>
            <a:ext uri="{FF2B5EF4-FFF2-40B4-BE49-F238E27FC236}">
              <a16:creationId xmlns:a16="http://schemas.microsoft.com/office/drawing/2014/main" id="{6880254C-5D6F-4E3E-A44F-C97996B3F30F}"/>
            </a:ext>
          </a:extLst>
        </xdr:cNvPr>
        <xdr:cNvCxnSpPr/>
      </xdr:nvCxnSpPr>
      <xdr:spPr>
        <a:xfrm>
          <a:off x="19443700" y="1671664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166569</xdr:rowOff>
    </xdr:from>
    <xdr:ext cx="469744" cy="259045"/>
    <xdr:sp macro="" textlink="">
      <xdr:nvSpPr>
        <xdr:cNvPr id="631" name="【庁舎】&#10;一人当たり面積平均値テキスト">
          <a:extLst>
            <a:ext uri="{FF2B5EF4-FFF2-40B4-BE49-F238E27FC236}">
              <a16:creationId xmlns:a16="http://schemas.microsoft.com/office/drawing/2014/main" id="{12EC602E-43B7-443F-8BFC-806472875936}"/>
            </a:ext>
          </a:extLst>
        </xdr:cNvPr>
        <xdr:cNvSpPr txBox="1"/>
      </xdr:nvSpPr>
      <xdr:spPr>
        <a:xfrm>
          <a:off x="19547840" y="177687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16692</xdr:rowOff>
    </xdr:from>
    <xdr:to>
      <xdr:col>116</xdr:col>
      <xdr:colOff>114300</xdr:colOff>
      <xdr:row>106</xdr:row>
      <xdr:rowOff>118292</xdr:rowOff>
    </xdr:to>
    <xdr:sp macro="" textlink="">
      <xdr:nvSpPr>
        <xdr:cNvPr id="632" name="フローチャート: 判断 631">
          <a:extLst>
            <a:ext uri="{FF2B5EF4-FFF2-40B4-BE49-F238E27FC236}">
              <a16:creationId xmlns:a16="http://schemas.microsoft.com/office/drawing/2014/main" id="{28CDF324-FFE2-4CC2-9A5E-9D18B59BB177}"/>
            </a:ext>
          </a:extLst>
        </xdr:cNvPr>
        <xdr:cNvSpPr/>
      </xdr:nvSpPr>
      <xdr:spPr>
        <a:xfrm>
          <a:off x="19458940" y="17786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30843</xdr:rowOff>
    </xdr:from>
    <xdr:to>
      <xdr:col>112</xdr:col>
      <xdr:colOff>38100</xdr:colOff>
      <xdr:row>106</xdr:row>
      <xdr:rowOff>132443</xdr:rowOff>
    </xdr:to>
    <xdr:sp macro="" textlink="">
      <xdr:nvSpPr>
        <xdr:cNvPr id="633" name="フローチャート: 判断 632">
          <a:extLst>
            <a:ext uri="{FF2B5EF4-FFF2-40B4-BE49-F238E27FC236}">
              <a16:creationId xmlns:a16="http://schemas.microsoft.com/office/drawing/2014/main" id="{C65A47F7-79D4-4878-A8DB-0BB0B23FCD60}"/>
            </a:ext>
          </a:extLst>
        </xdr:cNvPr>
        <xdr:cNvSpPr/>
      </xdr:nvSpPr>
      <xdr:spPr>
        <a:xfrm>
          <a:off x="18735040" y="17800683"/>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166370</xdr:rowOff>
    </xdr:from>
    <xdr:to>
      <xdr:col>107</xdr:col>
      <xdr:colOff>101600</xdr:colOff>
      <xdr:row>106</xdr:row>
      <xdr:rowOff>96520</xdr:rowOff>
    </xdr:to>
    <xdr:sp macro="" textlink="">
      <xdr:nvSpPr>
        <xdr:cNvPr id="634" name="フローチャート: 判断 633">
          <a:extLst>
            <a:ext uri="{FF2B5EF4-FFF2-40B4-BE49-F238E27FC236}">
              <a16:creationId xmlns:a16="http://schemas.microsoft.com/office/drawing/2014/main" id="{EB4855D1-3F5D-4171-836B-15471A87D5B0}"/>
            </a:ext>
          </a:extLst>
        </xdr:cNvPr>
        <xdr:cNvSpPr/>
      </xdr:nvSpPr>
      <xdr:spPr>
        <a:xfrm>
          <a:off x="17937480" y="177685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154395</xdr:rowOff>
    </xdr:from>
    <xdr:to>
      <xdr:col>102</xdr:col>
      <xdr:colOff>165100</xdr:colOff>
      <xdr:row>106</xdr:row>
      <xdr:rowOff>84545</xdr:rowOff>
    </xdr:to>
    <xdr:sp macro="" textlink="">
      <xdr:nvSpPr>
        <xdr:cNvPr id="635" name="フローチャート: 判断 634">
          <a:extLst>
            <a:ext uri="{FF2B5EF4-FFF2-40B4-BE49-F238E27FC236}">
              <a16:creationId xmlns:a16="http://schemas.microsoft.com/office/drawing/2014/main" id="{1174937F-0355-4550-A2E6-53251A916FB2}"/>
            </a:ext>
          </a:extLst>
        </xdr:cNvPr>
        <xdr:cNvSpPr/>
      </xdr:nvSpPr>
      <xdr:spPr>
        <a:xfrm>
          <a:off x="17162780" y="1775659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47171</xdr:rowOff>
    </xdr:from>
    <xdr:to>
      <xdr:col>98</xdr:col>
      <xdr:colOff>38100</xdr:colOff>
      <xdr:row>106</xdr:row>
      <xdr:rowOff>148771</xdr:rowOff>
    </xdr:to>
    <xdr:sp macro="" textlink="">
      <xdr:nvSpPr>
        <xdr:cNvPr id="636" name="フローチャート: 判断 635">
          <a:extLst>
            <a:ext uri="{FF2B5EF4-FFF2-40B4-BE49-F238E27FC236}">
              <a16:creationId xmlns:a16="http://schemas.microsoft.com/office/drawing/2014/main" id="{26B964AC-B49E-45F4-A68F-6420A9042BD0}"/>
            </a:ext>
          </a:extLst>
        </xdr:cNvPr>
        <xdr:cNvSpPr/>
      </xdr:nvSpPr>
      <xdr:spPr>
        <a:xfrm>
          <a:off x="16388080" y="17817011"/>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37" name="テキスト ボックス 636">
          <a:extLst>
            <a:ext uri="{FF2B5EF4-FFF2-40B4-BE49-F238E27FC236}">
              <a16:creationId xmlns:a16="http://schemas.microsoft.com/office/drawing/2014/main" id="{6F206659-AEF3-432F-9597-999145FE5C1C}"/>
            </a:ext>
          </a:extLst>
        </xdr:cNvPr>
        <xdr:cNvSpPr txBox="1"/>
      </xdr:nvSpPr>
      <xdr:spPr>
        <a:xfrm>
          <a:off x="193421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38" name="テキスト ボックス 637">
          <a:extLst>
            <a:ext uri="{FF2B5EF4-FFF2-40B4-BE49-F238E27FC236}">
              <a16:creationId xmlns:a16="http://schemas.microsoft.com/office/drawing/2014/main" id="{C78221EB-D5A6-46BB-85A5-A1F53C51BD69}"/>
            </a:ext>
          </a:extLst>
        </xdr:cNvPr>
        <xdr:cNvSpPr txBox="1"/>
      </xdr:nvSpPr>
      <xdr:spPr>
        <a:xfrm>
          <a:off x="186105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39" name="テキスト ボックス 638">
          <a:extLst>
            <a:ext uri="{FF2B5EF4-FFF2-40B4-BE49-F238E27FC236}">
              <a16:creationId xmlns:a16="http://schemas.microsoft.com/office/drawing/2014/main" id="{3F3F081D-2D17-4E6E-871D-394C72AED5B0}"/>
            </a:ext>
          </a:extLst>
        </xdr:cNvPr>
        <xdr:cNvSpPr txBox="1"/>
      </xdr:nvSpPr>
      <xdr:spPr>
        <a:xfrm>
          <a:off x="178206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40" name="テキスト ボックス 639">
          <a:extLst>
            <a:ext uri="{FF2B5EF4-FFF2-40B4-BE49-F238E27FC236}">
              <a16:creationId xmlns:a16="http://schemas.microsoft.com/office/drawing/2014/main" id="{38AD430A-B2B7-4C12-9716-F261A8CC57AF}"/>
            </a:ext>
          </a:extLst>
        </xdr:cNvPr>
        <xdr:cNvSpPr txBox="1"/>
      </xdr:nvSpPr>
      <xdr:spPr>
        <a:xfrm>
          <a:off x="170459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41" name="テキスト ボックス 640">
          <a:extLst>
            <a:ext uri="{FF2B5EF4-FFF2-40B4-BE49-F238E27FC236}">
              <a16:creationId xmlns:a16="http://schemas.microsoft.com/office/drawing/2014/main" id="{806E7646-A5DB-4A08-BB07-4AA38F56F663}"/>
            </a:ext>
          </a:extLst>
        </xdr:cNvPr>
        <xdr:cNvSpPr txBox="1"/>
      </xdr:nvSpPr>
      <xdr:spPr>
        <a:xfrm>
          <a:off x="162636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138068</xdr:rowOff>
    </xdr:from>
    <xdr:to>
      <xdr:col>116</xdr:col>
      <xdr:colOff>114300</xdr:colOff>
      <xdr:row>106</xdr:row>
      <xdr:rowOff>68218</xdr:rowOff>
    </xdr:to>
    <xdr:sp macro="" textlink="">
      <xdr:nvSpPr>
        <xdr:cNvPr id="642" name="楕円 641">
          <a:extLst>
            <a:ext uri="{FF2B5EF4-FFF2-40B4-BE49-F238E27FC236}">
              <a16:creationId xmlns:a16="http://schemas.microsoft.com/office/drawing/2014/main" id="{7426A78D-F0DC-48E2-99BD-896371B6DD00}"/>
            </a:ext>
          </a:extLst>
        </xdr:cNvPr>
        <xdr:cNvSpPr/>
      </xdr:nvSpPr>
      <xdr:spPr>
        <a:xfrm>
          <a:off x="19458940" y="1774026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160945</xdr:rowOff>
    </xdr:from>
    <xdr:ext cx="469744" cy="259045"/>
    <xdr:sp macro="" textlink="">
      <xdr:nvSpPr>
        <xdr:cNvPr id="643" name="【庁舎】&#10;一人当たり面積該当値テキスト">
          <a:extLst>
            <a:ext uri="{FF2B5EF4-FFF2-40B4-BE49-F238E27FC236}">
              <a16:creationId xmlns:a16="http://schemas.microsoft.com/office/drawing/2014/main" id="{88723A2E-B603-43C6-8D16-9C8FADCA5952}"/>
            </a:ext>
          </a:extLst>
        </xdr:cNvPr>
        <xdr:cNvSpPr txBox="1"/>
      </xdr:nvSpPr>
      <xdr:spPr>
        <a:xfrm>
          <a:off x="19547840" y="17595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139156</xdr:rowOff>
    </xdr:from>
    <xdr:to>
      <xdr:col>112</xdr:col>
      <xdr:colOff>38100</xdr:colOff>
      <xdr:row>106</xdr:row>
      <xdr:rowOff>69306</xdr:rowOff>
    </xdr:to>
    <xdr:sp macro="" textlink="">
      <xdr:nvSpPr>
        <xdr:cNvPr id="644" name="楕円 643">
          <a:extLst>
            <a:ext uri="{FF2B5EF4-FFF2-40B4-BE49-F238E27FC236}">
              <a16:creationId xmlns:a16="http://schemas.microsoft.com/office/drawing/2014/main" id="{2BC99474-807B-4BDB-8C04-5DE727C12119}"/>
            </a:ext>
          </a:extLst>
        </xdr:cNvPr>
        <xdr:cNvSpPr/>
      </xdr:nvSpPr>
      <xdr:spPr>
        <a:xfrm>
          <a:off x="18735040" y="1774135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17418</xdr:rowOff>
    </xdr:from>
    <xdr:to>
      <xdr:col>116</xdr:col>
      <xdr:colOff>63500</xdr:colOff>
      <xdr:row>106</xdr:row>
      <xdr:rowOff>18506</xdr:rowOff>
    </xdr:to>
    <xdr:cxnSp macro="">
      <xdr:nvCxnSpPr>
        <xdr:cNvPr id="645" name="直線コネクタ 644">
          <a:extLst>
            <a:ext uri="{FF2B5EF4-FFF2-40B4-BE49-F238E27FC236}">
              <a16:creationId xmlns:a16="http://schemas.microsoft.com/office/drawing/2014/main" id="{E287FEB3-6C7F-49ED-8AE5-0E94C2080330}"/>
            </a:ext>
          </a:extLst>
        </xdr:cNvPr>
        <xdr:cNvCxnSpPr/>
      </xdr:nvCxnSpPr>
      <xdr:spPr>
        <a:xfrm flipV="1">
          <a:off x="18778220" y="17787258"/>
          <a:ext cx="731520" cy="1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138068</xdr:rowOff>
    </xdr:from>
    <xdr:to>
      <xdr:col>107</xdr:col>
      <xdr:colOff>101600</xdr:colOff>
      <xdr:row>106</xdr:row>
      <xdr:rowOff>68218</xdr:rowOff>
    </xdr:to>
    <xdr:sp macro="" textlink="">
      <xdr:nvSpPr>
        <xdr:cNvPr id="646" name="楕円 645">
          <a:extLst>
            <a:ext uri="{FF2B5EF4-FFF2-40B4-BE49-F238E27FC236}">
              <a16:creationId xmlns:a16="http://schemas.microsoft.com/office/drawing/2014/main" id="{C24E2C31-966D-486D-A2E5-2A6C5EC07B52}"/>
            </a:ext>
          </a:extLst>
        </xdr:cNvPr>
        <xdr:cNvSpPr/>
      </xdr:nvSpPr>
      <xdr:spPr>
        <a:xfrm>
          <a:off x="17937480" y="1774026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17418</xdr:rowOff>
    </xdr:from>
    <xdr:to>
      <xdr:col>111</xdr:col>
      <xdr:colOff>177800</xdr:colOff>
      <xdr:row>106</xdr:row>
      <xdr:rowOff>18506</xdr:rowOff>
    </xdr:to>
    <xdr:cxnSp macro="">
      <xdr:nvCxnSpPr>
        <xdr:cNvPr id="647" name="直線コネクタ 646">
          <a:extLst>
            <a:ext uri="{FF2B5EF4-FFF2-40B4-BE49-F238E27FC236}">
              <a16:creationId xmlns:a16="http://schemas.microsoft.com/office/drawing/2014/main" id="{9D1105F8-7F95-4D18-AD48-E43F0B33C2FD}"/>
            </a:ext>
          </a:extLst>
        </xdr:cNvPr>
        <xdr:cNvCxnSpPr/>
      </xdr:nvCxnSpPr>
      <xdr:spPr>
        <a:xfrm>
          <a:off x="17988280" y="17787258"/>
          <a:ext cx="789940" cy="1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66766</xdr:rowOff>
    </xdr:from>
    <xdr:to>
      <xdr:col>102</xdr:col>
      <xdr:colOff>165100</xdr:colOff>
      <xdr:row>106</xdr:row>
      <xdr:rowOff>168366</xdr:rowOff>
    </xdr:to>
    <xdr:sp macro="" textlink="">
      <xdr:nvSpPr>
        <xdr:cNvPr id="648" name="楕円 647">
          <a:extLst>
            <a:ext uri="{FF2B5EF4-FFF2-40B4-BE49-F238E27FC236}">
              <a16:creationId xmlns:a16="http://schemas.microsoft.com/office/drawing/2014/main" id="{6244EE24-2FF4-425C-BC54-D8291091C3C7}"/>
            </a:ext>
          </a:extLst>
        </xdr:cNvPr>
        <xdr:cNvSpPr/>
      </xdr:nvSpPr>
      <xdr:spPr>
        <a:xfrm>
          <a:off x="17162780" y="17836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17418</xdr:rowOff>
    </xdr:from>
    <xdr:to>
      <xdr:col>107</xdr:col>
      <xdr:colOff>50800</xdr:colOff>
      <xdr:row>106</xdr:row>
      <xdr:rowOff>117566</xdr:rowOff>
    </xdr:to>
    <xdr:cxnSp macro="">
      <xdr:nvCxnSpPr>
        <xdr:cNvPr id="649" name="直線コネクタ 648">
          <a:extLst>
            <a:ext uri="{FF2B5EF4-FFF2-40B4-BE49-F238E27FC236}">
              <a16:creationId xmlns:a16="http://schemas.microsoft.com/office/drawing/2014/main" id="{B8C1E86E-DCFF-42CF-B71F-FD0D659180AE}"/>
            </a:ext>
          </a:extLst>
        </xdr:cNvPr>
        <xdr:cNvCxnSpPr/>
      </xdr:nvCxnSpPr>
      <xdr:spPr>
        <a:xfrm flipV="1">
          <a:off x="17213580" y="17787258"/>
          <a:ext cx="774700" cy="100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71120</xdr:rowOff>
    </xdr:from>
    <xdr:to>
      <xdr:col>98</xdr:col>
      <xdr:colOff>38100</xdr:colOff>
      <xdr:row>107</xdr:row>
      <xdr:rowOff>1270</xdr:rowOff>
    </xdr:to>
    <xdr:sp macro="" textlink="">
      <xdr:nvSpPr>
        <xdr:cNvPr id="650" name="楕円 649">
          <a:extLst>
            <a:ext uri="{FF2B5EF4-FFF2-40B4-BE49-F238E27FC236}">
              <a16:creationId xmlns:a16="http://schemas.microsoft.com/office/drawing/2014/main" id="{D4DD460D-8D0A-4677-80BB-40801D7A3295}"/>
            </a:ext>
          </a:extLst>
        </xdr:cNvPr>
        <xdr:cNvSpPr/>
      </xdr:nvSpPr>
      <xdr:spPr>
        <a:xfrm>
          <a:off x="16388080" y="1784096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117566</xdr:rowOff>
    </xdr:from>
    <xdr:to>
      <xdr:col>102</xdr:col>
      <xdr:colOff>114300</xdr:colOff>
      <xdr:row>106</xdr:row>
      <xdr:rowOff>121920</xdr:rowOff>
    </xdr:to>
    <xdr:cxnSp macro="">
      <xdr:nvCxnSpPr>
        <xdr:cNvPr id="651" name="直線コネクタ 650">
          <a:extLst>
            <a:ext uri="{FF2B5EF4-FFF2-40B4-BE49-F238E27FC236}">
              <a16:creationId xmlns:a16="http://schemas.microsoft.com/office/drawing/2014/main" id="{904E8A7B-AB77-4635-8D5B-519E1A374BB7}"/>
            </a:ext>
          </a:extLst>
        </xdr:cNvPr>
        <xdr:cNvCxnSpPr/>
      </xdr:nvCxnSpPr>
      <xdr:spPr>
        <a:xfrm flipV="1">
          <a:off x="16431260" y="17887406"/>
          <a:ext cx="782320" cy="4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123570</xdr:rowOff>
    </xdr:from>
    <xdr:ext cx="469744" cy="259045"/>
    <xdr:sp macro="" textlink="">
      <xdr:nvSpPr>
        <xdr:cNvPr id="652" name="n_1aveValue【庁舎】&#10;一人当たり面積">
          <a:extLst>
            <a:ext uri="{FF2B5EF4-FFF2-40B4-BE49-F238E27FC236}">
              <a16:creationId xmlns:a16="http://schemas.microsoft.com/office/drawing/2014/main" id="{566D6FA3-D8F0-4175-BFA8-B780FC99E3E7}"/>
            </a:ext>
          </a:extLst>
        </xdr:cNvPr>
        <xdr:cNvSpPr txBox="1"/>
      </xdr:nvSpPr>
      <xdr:spPr>
        <a:xfrm>
          <a:off x="18561127" y="178934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87647</xdr:rowOff>
    </xdr:from>
    <xdr:ext cx="469744" cy="259045"/>
    <xdr:sp macro="" textlink="">
      <xdr:nvSpPr>
        <xdr:cNvPr id="653" name="n_2aveValue【庁舎】&#10;一人当たり面積">
          <a:extLst>
            <a:ext uri="{FF2B5EF4-FFF2-40B4-BE49-F238E27FC236}">
              <a16:creationId xmlns:a16="http://schemas.microsoft.com/office/drawing/2014/main" id="{A4F72A29-E0F1-40F3-879D-326D07110A33}"/>
            </a:ext>
          </a:extLst>
        </xdr:cNvPr>
        <xdr:cNvSpPr txBox="1"/>
      </xdr:nvSpPr>
      <xdr:spPr>
        <a:xfrm>
          <a:off x="17776267" y="17857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101072</xdr:rowOff>
    </xdr:from>
    <xdr:ext cx="469744" cy="259045"/>
    <xdr:sp macro="" textlink="">
      <xdr:nvSpPr>
        <xdr:cNvPr id="654" name="n_3aveValue【庁舎】&#10;一人当たり面積">
          <a:extLst>
            <a:ext uri="{FF2B5EF4-FFF2-40B4-BE49-F238E27FC236}">
              <a16:creationId xmlns:a16="http://schemas.microsoft.com/office/drawing/2014/main" id="{85FC8432-24DD-4F49-81FF-2FDB1EBF0B54}"/>
            </a:ext>
          </a:extLst>
        </xdr:cNvPr>
        <xdr:cNvSpPr txBox="1"/>
      </xdr:nvSpPr>
      <xdr:spPr>
        <a:xfrm>
          <a:off x="17001567" y="17535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165298</xdr:rowOff>
    </xdr:from>
    <xdr:ext cx="469744" cy="259045"/>
    <xdr:sp macro="" textlink="">
      <xdr:nvSpPr>
        <xdr:cNvPr id="655" name="n_4aveValue【庁舎】&#10;一人当たり面積">
          <a:extLst>
            <a:ext uri="{FF2B5EF4-FFF2-40B4-BE49-F238E27FC236}">
              <a16:creationId xmlns:a16="http://schemas.microsoft.com/office/drawing/2014/main" id="{8F06A34C-031F-45E3-919D-9B54394C3468}"/>
            </a:ext>
          </a:extLst>
        </xdr:cNvPr>
        <xdr:cNvSpPr txBox="1"/>
      </xdr:nvSpPr>
      <xdr:spPr>
        <a:xfrm>
          <a:off x="16226867" y="17599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85833</xdr:rowOff>
    </xdr:from>
    <xdr:ext cx="469744" cy="259045"/>
    <xdr:sp macro="" textlink="">
      <xdr:nvSpPr>
        <xdr:cNvPr id="656" name="n_1mainValue【庁舎】&#10;一人当たり面積">
          <a:extLst>
            <a:ext uri="{FF2B5EF4-FFF2-40B4-BE49-F238E27FC236}">
              <a16:creationId xmlns:a16="http://schemas.microsoft.com/office/drawing/2014/main" id="{6D436BF9-8C51-4416-B35E-FF9904F48A70}"/>
            </a:ext>
          </a:extLst>
        </xdr:cNvPr>
        <xdr:cNvSpPr txBox="1"/>
      </xdr:nvSpPr>
      <xdr:spPr>
        <a:xfrm>
          <a:off x="18561127" y="17520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84745</xdr:rowOff>
    </xdr:from>
    <xdr:ext cx="469744" cy="259045"/>
    <xdr:sp macro="" textlink="">
      <xdr:nvSpPr>
        <xdr:cNvPr id="657" name="n_2mainValue【庁舎】&#10;一人当たり面積">
          <a:extLst>
            <a:ext uri="{FF2B5EF4-FFF2-40B4-BE49-F238E27FC236}">
              <a16:creationId xmlns:a16="http://schemas.microsoft.com/office/drawing/2014/main" id="{54558D96-919E-4D86-BECD-186B2AB504F0}"/>
            </a:ext>
          </a:extLst>
        </xdr:cNvPr>
        <xdr:cNvSpPr txBox="1"/>
      </xdr:nvSpPr>
      <xdr:spPr>
        <a:xfrm>
          <a:off x="17776267" y="17519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159493</xdr:rowOff>
    </xdr:from>
    <xdr:ext cx="469744" cy="259045"/>
    <xdr:sp macro="" textlink="">
      <xdr:nvSpPr>
        <xdr:cNvPr id="658" name="n_3mainValue【庁舎】&#10;一人当たり面積">
          <a:extLst>
            <a:ext uri="{FF2B5EF4-FFF2-40B4-BE49-F238E27FC236}">
              <a16:creationId xmlns:a16="http://schemas.microsoft.com/office/drawing/2014/main" id="{FC60A46A-DA9A-4697-ADC0-74DBE749502E}"/>
            </a:ext>
          </a:extLst>
        </xdr:cNvPr>
        <xdr:cNvSpPr txBox="1"/>
      </xdr:nvSpPr>
      <xdr:spPr>
        <a:xfrm>
          <a:off x="17001567" y="17929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163847</xdr:rowOff>
    </xdr:from>
    <xdr:ext cx="469744" cy="259045"/>
    <xdr:sp macro="" textlink="">
      <xdr:nvSpPr>
        <xdr:cNvPr id="659" name="n_4mainValue【庁舎】&#10;一人当たり面積">
          <a:extLst>
            <a:ext uri="{FF2B5EF4-FFF2-40B4-BE49-F238E27FC236}">
              <a16:creationId xmlns:a16="http://schemas.microsoft.com/office/drawing/2014/main" id="{5871C07D-F724-44DA-AE06-1D60F68D0612}"/>
            </a:ext>
          </a:extLst>
        </xdr:cNvPr>
        <xdr:cNvSpPr txBox="1"/>
      </xdr:nvSpPr>
      <xdr:spPr>
        <a:xfrm>
          <a:off x="16226867" y="17933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60" name="正方形/長方形 659">
          <a:extLst>
            <a:ext uri="{FF2B5EF4-FFF2-40B4-BE49-F238E27FC236}">
              <a16:creationId xmlns:a16="http://schemas.microsoft.com/office/drawing/2014/main" id="{E6F4A27F-44C4-4004-92A4-F0C805B54DA3}"/>
            </a:ext>
          </a:extLst>
        </xdr:cNvPr>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61" name="正方形/長方形 660">
          <a:extLst>
            <a:ext uri="{FF2B5EF4-FFF2-40B4-BE49-F238E27FC236}">
              <a16:creationId xmlns:a16="http://schemas.microsoft.com/office/drawing/2014/main" id="{0F9A1491-1D36-4DC9-A6A7-0D98BF9F3EBF}"/>
            </a:ext>
          </a:extLst>
        </xdr:cNvPr>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62" name="テキスト ボックス 661">
          <a:extLst>
            <a:ext uri="{FF2B5EF4-FFF2-40B4-BE49-F238E27FC236}">
              <a16:creationId xmlns:a16="http://schemas.microsoft.com/office/drawing/2014/main" id="{9872E495-62A9-4054-8197-8DA25D492CF9}"/>
            </a:ext>
          </a:extLst>
        </xdr:cNvPr>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体育館・プールは令和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年度完成した金武町屋内運動場により、有形固定資産減価償却率が改善・一人当たりの面積が増加している。一般廃棄物処理施設については、一部事務組合の施設となっており、令和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年度にて新施設の供用開始が始まったため有形固定資産減価償却率は低くなっている。</a:t>
          </a:r>
        </a:p>
        <a:p>
          <a:r>
            <a:rPr kumimoji="1" lang="ja-JP" altLang="en-US" sz="1300">
              <a:latin typeface="ＭＳ Ｐゴシック" panose="020B0600070205080204" pitchFamily="50" charset="-128"/>
              <a:ea typeface="ＭＳ Ｐゴシック" panose="020B0600070205080204" pitchFamily="50" charset="-128"/>
            </a:rPr>
            <a:t>庁舎ついては、建築後</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年以上経過した施設がほとんどであり、有形固定資産減価償却率が全国平均・沖縄県平均を上回っている。個別施設計画などの各種計画に沿った施設更新を行えるよう、財源確保に努めていく。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192.168.12.177\share\&#20225;&#30011;&#35506;\02&#36001;&#25919;&#20418;\&#36001;&#25919;&#20418;\&#36001;&#25919;&#26989;&#21209;\&#36001;&#25919;&#29366;&#27841;&#36039;&#26009;&#38598;&#65288;&#27598;&#24180;2&#26376;&#38915;,&#22320;&#22495;&#31185;&#23398;&#30740;&#31350;&#25152;&#65289;\R05&#65288;R4&#27770;&#31639;&#65289;\20240823&#31532;2&#24382;\&#12304;&#36001;&#25919;&#29366;&#27841;&#36039;&#26009;&#38598;&#12305;_473146_&#37329;&#27494;&#30010;_2022(2&#22238;&#30446;)%20(2).xlsx" TargetMode="External"/><Relationship Id="rId1" Type="http://schemas.openxmlformats.org/officeDocument/2006/relationships/externalLinkPath" Target="/&#20225;&#30011;&#35506;/02&#36001;&#25919;&#20418;/&#36001;&#25919;&#20418;/&#36001;&#25919;&#26989;&#21209;/&#36001;&#25919;&#29366;&#27841;&#36039;&#26009;&#38598;&#65288;&#27598;&#24180;2&#26376;&#38915;,&#22320;&#22495;&#31185;&#23398;&#30740;&#31350;&#25152;&#65289;/R05&#65288;R4&#27770;&#31639;&#65289;/20240823&#31532;2&#24382;/&#12304;&#36001;&#25919;&#29366;&#27841;&#36039;&#26009;&#38598;&#12305;_473146_&#37329;&#27494;&#30010;_2022(2&#22238;&#30446;)%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公会計指標分析・財政指標組合せ分析表"/>
      <sheetName val="施設類型別ストック情報分析表①"/>
      <sheetName val="施設類型別ストック情報分析表②"/>
    </sheetNames>
    <sheetDataSet>
      <sheetData sheetId="0">
        <row r="50">
          <cell r="BP50" t="str">
            <v>H30</v>
          </cell>
          <cell r="BX50" t="str">
            <v>R01</v>
          </cell>
          <cell r="CF50" t="str">
            <v>R02</v>
          </cell>
          <cell r="CN50" t="str">
            <v>R03</v>
          </cell>
          <cell r="CV50" t="str">
            <v>R04</v>
          </cell>
        </row>
        <row r="51">
          <cell r="AN51" t="str">
            <v>当該団体値</v>
          </cell>
          <cell r="BP51"/>
          <cell r="BQ51"/>
          <cell r="BR51"/>
          <cell r="BS51"/>
          <cell r="BT51"/>
          <cell r="BU51"/>
          <cell r="BV51"/>
          <cell r="BW51"/>
          <cell r="BX51"/>
          <cell r="BY51"/>
          <cell r="BZ51"/>
          <cell r="CA51"/>
          <cell r="CB51"/>
          <cell r="CC51"/>
          <cell r="CD51"/>
          <cell r="CE51"/>
          <cell r="CF51"/>
          <cell r="CG51"/>
          <cell r="CH51"/>
          <cell r="CI51"/>
          <cell r="CJ51"/>
          <cell r="CK51"/>
          <cell r="CL51"/>
          <cell r="CM51"/>
          <cell r="CN51"/>
          <cell r="CO51"/>
          <cell r="CP51"/>
          <cell r="CQ51"/>
          <cell r="CR51"/>
          <cell r="CS51"/>
          <cell r="CT51"/>
          <cell r="CU51"/>
          <cell r="CV51"/>
          <cell r="CW51"/>
          <cell r="CX51"/>
          <cell r="CY51"/>
          <cell r="CZ51"/>
          <cell r="DA51"/>
          <cell r="DB51"/>
          <cell r="DC51"/>
        </row>
        <row r="53">
          <cell r="BP53">
            <v>46.6</v>
          </cell>
          <cell r="BQ53"/>
          <cell r="BR53"/>
          <cell r="BS53"/>
          <cell r="BT53"/>
          <cell r="BU53"/>
          <cell r="BV53"/>
          <cell r="BW53"/>
          <cell r="BX53">
            <v>47.4</v>
          </cell>
          <cell r="BY53"/>
          <cell r="BZ53"/>
          <cell r="CA53"/>
          <cell r="CB53"/>
          <cell r="CC53"/>
          <cell r="CD53"/>
          <cell r="CE53"/>
          <cell r="CF53">
            <v>48.4</v>
          </cell>
          <cell r="CG53"/>
          <cell r="CH53"/>
          <cell r="CI53"/>
          <cell r="CJ53"/>
          <cell r="CK53"/>
          <cell r="CL53"/>
          <cell r="CM53"/>
          <cell r="CN53">
            <v>49.9</v>
          </cell>
          <cell r="CO53"/>
          <cell r="CP53"/>
          <cell r="CQ53"/>
          <cell r="CR53"/>
          <cell r="CS53"/>
          <cell r="CT53"/>
          <cell r="CU53"/>
          <cell r="CV53">
            <v>47.8</v>
          </cell>
          <cell r="CW53"/>
          <cell r="CX53"/>
          <cell r="CY53"/>
          <cell r="CZ53"/>
          <cell r="DA53"/>
          <cell r="DB53"/>
          <cell r="DC53"/>
        </row>
        <row r="55">
          <cell r="AN55" t="str">
            <v>類似団体内平均値</v>
          </cell>
          <cell r="BP55">
            <v>0</v>
          </cell>
          <cell r="BQ55"/>
          <cell r="BR55"/>
          <cell r="BS55"/>
          <cell r="BT55"/>
          <cell r="BU55"/>
          <cell r="BV55"/>
          <cell r="BW55"/>
          <cell r="BX55">
            <v>3.1</v>
          </cell>
          <cell r="BY55"/>
          <cell r="BZ55"/>
          <cell r="CA55"/>
          <cell r="CB55"/>
          <cell r="CC55"/>
          <cell r="CD55"/>
          <cell r="CE55"/>
          <cell r="CF55">
            <v>13.7</v>
          </cell>
          <cell r="CG55"/>
          <cell r="CH55"/>
          <cell r="CI55"/>
          <cell r="CJ55"/>
          <cell r="CK55"/>
          <cell r="CL55"/>
          <cell r="CM55"/>
          <cell r="CN55">
            <v>6.9</v>
          </cell>
          <cell r="CO55"/>
          <cell r="CP55"/>
          <cell r="CQ55"/>
          <cell r="CR55"/>
          <cell r="CS55"/>
          <cell r="CT55"/>
          <cell r="CU55"/>
          <cell r="CV55">
            <v>0</v>
          </cell>
          <cell r="CW55"/>
          <cell r="CX55"/>
          <cell r="CY55"/>
          <cell r="CZ55"/>
          <cell r="DA55"/>
          <cell r="DB55"/>
          <cell r="DC55"/>
        </row>
        <row r="57">
          <cell r="BP57">
            <v>60</v>
          </cell>
          <cell r="BQ57"/>
          <cell r="BR57"/>
          <cell r="BS57"/>
          <cell r="BT57"/>
          <cell r="BU57"/>
          <cell r="BV57"/>
          <cell r="BW57"/>
          <cell r="BX57">
            <v>61.2</v>
          </cell>
          <cell r="BY57"/>
          <cell r="BZ57"/>
          <cell r="CA57"/>
          <cell r="CB57"/>
          <cell r="CC57"/>
          <cell r="CD57"/>
          <cell r="CE57"/>
          <cell r="CF57">
            <v>62</v>
          </cell>
          <cell r="CG57"/>
          <cell r="CH57"/>
          <cell r="CI57"/>
          <cell r="CJ57"/>
          <cell r="CK57"/>
          <cell r="CL57"/>
          <cell r="CM57"/>
          <cell r="CN57">
            <v>62.9</v>
          </cell>
          <cell r="CO57"/>
          <cell r="CP57"/>
          <cell r="CQ57"/>
          <cell r="CR57"/>
          <cell r="CS57"/>
          <cell r="CT57"/>
          <cell r="CU57"/>
          <cell r="CV57">
            <v>62.8</v>
          </cell>
          <cell r="CW57"/>
          <cell r="CX57"/>
          <cell r="CY57"/>
          <cell r="CZ57"/>
          <cell r="DA57"/>
          <cell r="DB57"/>
          <cell r="DC57"/>
        </row>
        <row r="72">
          <cell r="BP72" t="str">
            <v>H30</v>
          </cell>
          <cell r="BX72" t="str">
            <v>R01</v>
          </cell>
          <cell r="CF72" t="str">
            <v>R02</v>
          </cell>
          <cell r="CN72" t="str">
            <v>R03</v>
          </cell>
          <cell r="CV72" t="str">
            <v>R04</v>
          </cell>
        </row>
        <row r="73">
          <cell r="AN73" t="str">
            <v>当該団体値</v>
          </cell>
          <cell r="BP73"/>
          <cell r="BQ73"/>
          <cell r="BR73"/>
          <cell r="BS73"/>
          <cell r="BT73"/>
          <cell r="BU73"/>
          <cell r="BV73"/>
          <cell r="BW73"/>
          <cell r="BX73"/>
          <cell r="BY73"/>
          <cell r="BZ73"/>
          <cell r="CA73"/>
          <cell r="CB73"/>
          <cell r="CC73"/>
          <cell r="CD73"/>
          <cell r="CE73"/>
          <cell r="CF73"/>
          <cell r="CG73"/>
          <cell r="CH73"/>
          <cell r="CI73"/>
          <cell r="CJ73"/>
          <cell r="CK73"/>
          <cell r="CL73"/>
          <cell r="CM73"/>
          <cell r="CN73"/>
          <cell r="CO73"/>
          <cell r="CP73"/>
          <cell r="CQ73"/>
          <cell r="CR73"/>
          <cell r="CS73"/>
          <cell r="CT73"/>
          <cell r="CU73"/>
          <cell r="CV73"/>
          <cell r="CW73"/>
          <cell r="CX73"/>
          <cell r="CY73"/>
          <cell r="CZ73"/>
          <cell r="DA73"/>
          <cell r="DB73"/>
          <cell r="DC73"/>
        </row>
        <row r="75">
          <cell r="BP75">
            <v>4.5</v>
          </cell>
          <cell r="BQ75"/>
          <cell r="BR75"/>
          <cell r="BS75"/>
          <cell r="BT75"/>
          <cell r="BU75"/>
          <cell r="BV75"/>
          <cell r="BW75"/>
          <cell r="BX75">
            <v>4.2</v>
          </cell>
          <cell r="BY75"/>
          <cell r="BZ75"/>
          <cell r="CA75"/>
          <cell r="CB75"/>
          <cell r="CC75"/>
          <cell r="CD75"/>
          <cell r="CE75"/>
          <cell r="CF75">
            <v>4.4000000000000004</v>
          </cell>
          <cell r="CG75"/>
          <cell r="CH75"/>
          <cell r="CI75"/>
          <cell r="CJ75"/>
          <cell r="CK75"/>
          <cell r="CL75"/>
          <cell r="CM75"/>
          <cell r="CN75">
            <v>4.3</v>
          </cell>
          <cell r="CO75"/>
          <cell r="CP75"/>
          <cell r="CQ75"/>
          <cell r="CR75"/>
          <cell r="CS75"/>
          <cell r="CT75"/>
          <cell r="CU75"/>
          <cell r="CV75">
            <v>4.2</v>
          </cell>
          <cell r="CW75"/>
          <cell r="CX75"/>
          <cell r="CY75"/>
          <cell r="CZ75"/>
          <cell r="DA75"/>
          <cell r="DB75"/>
          <cell r="DC75"/>
        </row>
        <row r="77">
          <cell r="AN77" t="str">
            <v>類似団体内平均値</v>
          </cell>
          <cell r="BP77">
            <v>0</v>
          </cell>
          <cell r="BQ77"/>
          <cell r="BR77"/>
          <cell r="BS77"/>
          <cell r="BT77"/>
          <cell r="BU77"/>
          <cell r="BV77"/>
          <cell r="BW77"/>
          <cell r="BX77">
            <v>3.1</v>
          </cell>
          <cell r="BY77"/>
          <cell r="BZ77"/>
          <cell r="CA77"/>
          <cell r="CB77"/>
          <cell r="CC77"/>
          <cell r="CD77"/>
          <cell r="CE77"/>
          <cell r="CF77">
            <v>13.7</v>
          </cell>
          <cell r="CG77"/>
          <cell r="CH77"/>
          <cell r="CI77"/>
          <cell r="CJ77"/>
          <cell r="CK77"/>
          <cell r="CL77"/>
          <cell r="CM77"/>
          <cell r="CN77">
            <v>6.9</v>
          </cell>
          <cell r="CO77"/>
          <cell r="CP77"/>
          <cell r="CQ77"/>
          <cell r="CR77"/>
          <cell r="CS77"/>
          <cell r="CT77"/>
          <cell r="CU77"/>
          <cell r="CV77">
            <v>0</v>
          </cell>
          <cell r="CW77"/>
          <cell r="CX77"/>
          <cell r="CY77"/>
          <cell r="CZ77"/>
          <cell r="DA77"/>
          <cell r="DB77"/>
          <cell r="DC77"/>
        </row>
        <row r="79">
          <cell r="BP79">
            <v>7.8</v>
          </cell>
          <cell r="BQ79"/>
          <cell r="BR79"/>
          <cell r="BS79"/>
          <cell r="BT79"/>
          <cell r="BU79"/>
          <cell r="BV79"/>
          <cell r="BW79"/>
          <cell r="BX79">
            <v>7.9</v>
          </cell>
          <cell r="BY79"/>
          <cell r="BZ79"/>
          <cell r="CA79"/>
          <cell r="CB79"/>
          <cell r="CC79"/>
          <cell r="CD79"/>
          <cell r="CE79"/>
          <cell r="CF79">
            <v>7.9</v>
          </cell>
          <cell r="CG79"/>
          <cell r="CH79"/>
          <cell r="CI79"/>
          <cell r="CJ79"/>
          <cell r="CK79"/>
          <cell r="CL79"/>
          <cell r="CM79"/>
          <cell r="CN79">
            <v>8</v>
          </cell>
          <cell r="CO79"/>
          <cell r="CP79"/>
          <cell r="CQ79"/>
          <cell r="CR79"/>
          <cell r="CS79"/>
          <cell r="CT79"/>
          <cell r="CU79"/>
          <cell r="CV79">
            <v>8</v>
          </cell>
          <cell r="CW79"/>
          <cell r="CX79"/>
          <cell r="CY79"/>
          <cell r="CZ79"/>
          <cell r="DA79"/>
          <cell r="DB79"/>
          <cell r="DC79"/>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opLeftCell="A22" workbookViewId="0"/>
  </sheetViews>
  <sheetFormatPr defaultColWidth="0" defaultRowHeight="10.8" zeroHeight="1" x14ac:dyDescent="0.2"/>
  <cols>
    <col min="1" max="11" width="2.109375" style="174" customWidth="1"/>
    <col min="12" max="12" width="2.21875" style="174" customWidth="1"/>
    <col min="13" max="17" width="2.33203125" style="174" customWidth="1"/>
    <col min="18" max="119" width="2.109375" style="174" customWidth="1"/>
    <col min="120" max="16384" width="0" style="174" hidden="1"/>
  </cols>
  <sheetData>
    <row r="1" spans="1:119" ht="33" customHeight="1" x14ac:dyDescent="0.2">
      <c r="B1" s="604" t="s">
        <v>81</v>
      </c>
      <c r="C1" s="604"/>
      <c r="D1" s="604"/>
      <c r="E1" s="604"/>
      <c r="F1" s="604"/>
      <c r="G1" s="604"/>
      <c r="H1" s="604"/>
      <c r="I1" s="604"/>
      <c r="J1" s="604"/>
      <c r="K1" s="604"/>
      <c r="L1" s="604"/>
      <c r="M1" s="604"/>
      <c r="N1" s="604"/>
      <c r="O1" s="604"/>
      <c r="P1" s="604"/>
      <c r="Q1" s="604"/>
      <c r="R1" s="604"/>
      <c r="S1" s="604"/>
      <c r="T1" s="604"/>
      <c r="U1" s="604"/>
      <c r="V1" s="604"/>
      <c r="W1" s="604"/>
      <c r="X1" s="604"/>
      <c r="Y1" s="604"/>
      <c r="Z1" s="604"/>
      <c r="AA1" s="604"/>
      <c r="AB1" s="604"/>
      <c r="AC1" s="604"/>
      <c r="AD1" s="604"/>
      <c r="AE1" s="604"/>
      <c r="AF1" s="604"/>
      <c r="AG1" s="604"/>
      <c r="AH1" s="604"/>
      <c r="AI1" s="604"/>
      <c r="AJ1" s="604"/>
      <c r="AK1" s="604"/>
      <c r="AL1" s="604"/>
      <c r="AM1" s="604"/>
      <c r="AN1" s="604"/>
      <c r="AO1" s="604"/>
      <c r="AP1" s="604"/>
      <c r="AQ1" s="604"/>
      <c r="AR1" s="604"/>
      <c r="AS1" s="604"/>
      <c r="AT1" s="604"/>
      <c r="AU1" s="604"/>
      <c r="AV1" s="604"/>
      <c r="AW1" s="604"/>
      <c r="AX1" s="604"/>
      <c r="AY1" s="604"/>
      <c r="AZ1" s="604"/>
      <c r="BA1" s="604"/>
      <c r="BB1" s="604"/>
      <c r="BC1" s="604"/>
      <c r="BD1" s="604"/>
      <c r="BE1" s="604"/>
      <c r="BF1" s="604"/>
      <c r="BG1" s="604"/>
      <c r="BH1" s="604"/>
      <c r="BI1" s="604"/>
      <c r="BJ1" s="604"/>
      <c r="BK1" s="604"/>
      <c r="BL1" s="604"/>
      <c r="BM1" s="604"/>
      <c r="BN1" s="604"/>
      <c r="BO1" s="604"/>
      <c r="BP1" s="604"/>
      <c r="BQ1" s="604"/>
      <c r="BR1" s="604"/>
      <c r="BS1" s="604"/>
      <c r="BT1" s="604"/>
      <c r="BU1" s="604"/>
      <c r="BV1" s="604"/>
      <c r="BW1" s="604"/>
      <c r="BX1" s="604"/>
      <c r="BY1" s="604"/>
      <c r="BZ1" s="604"/>
      <c r="CA1" s="604"/>
      <c r="CB1" s="604"/>
      <c r="CC1" s="604"/>
      <c r="CD1" s="604"/>
      <c r="CE1" s="604"/>
      <c r="CF1" s="604"/>
      <c r="CG1" s="604"/>
      <c r="CH1" s="604"/>
      <c r="CI1" s="604"/>
      <c r="CJ1" s="604"/>
      <c r="CK1" s="604"/>
      <c r="CL1" s="604"/>
      <c r="CM1" s="604"/>
      <c r="CN1" s="604"/>
      <c r="CO1" s="604"/>
      <c r="CP1" s="604"/>
      <c r="CQ1" s="604"/>
      <c r="CR1" s="604"/>
      <c r="CS1" s="604"/>
      <c r="CT1" s="604"/>
      <c r="CU1" s="604"/>
      <c r="CV1" s="604"/>
      <c r="CW1" s="604"/>
      <c r="CX1" s="604"/>
      <c r="CY1" s="604"/>
      <c r="CZ1" s="604"/>
      <c r="DA1" s="604"/>
      <c r="DB1" s="604"/>
      <c r="DC1" s="604"/>
      <c r="DD1" s="604"/>
      <c r="DE1" s="604"/>
      <c r="DF1" s="604"/>
      <c r="DG1" s="604"/>
      <c r="DH1" s="604"/>
      <c r="DI1" s="604"/>
      <c r="DJ1" s="175"/>
      <c r="DK1" s="175"/>
      <c r="DL1" s="175"/>
      <c r="DM1" s="175"/>
      <c r="DN1" s="175"/>
      <c r="DO1" s="175"/>
    </row>
    <row r="2" spans="1:119" ht="24" thickBot="1" x14ac:dyDescent="0.25">
      <c r="B2" s="176" t="s">
        <v>82</v>
      </c>
      <c r="C2" s="176"/>
      <c r="D2" s="177"/>
    </row>
    <row r="3" spans="1:119" ht="18.75" customHeight="1" thickBot="1" x14ac:dyDescent="0.25">
      <c r="A3" s="175"/>
      <c r="B3" s="605" t="s">
        <v>83</v>
      </c>
      <c r="C3" s="606"/>
      <c r="D3" s="606"/>
      <c r="E3" s="607"/>
      <c r="F3" s="607"/>
      <c r="G3" s="607"/>
      <c r="H3" s="607"/>
      <c r="I3" s="607"/>
      <c r="J3" s="607"/>
      <c r="K3" s="607"/>
      <c r="L3" s="607" t="s">
        <v>84</v>
      </c>
      <c r="M3" s="607"/>
      <c r="N3" s="607"/>
      <c r="O3" s="607"/>
      <c r="P3" s="607"/>
      <c r="Q3" s="607"/>
      <c r="R3" s="610"/>
      <c r="S3" s="610"/>
      <c r="T3" s="610"/>
      <c r="U3" s="610"/>
      <c r="V3" s="611"/>
      <c r="W3" s="501" t="s">
        <v>85</v>
      </c>
      <c r="X3" s="502"/>
      <c r="Y3" s="502"/>
      <c r="Z3" s="502"/>
      <c r="AA3" s="502"/>
      <c r="AB3" s="606"/>
      <c r="AC3" s="610" t="s">
        <v>86</v>
      </c>
      <c r="AD3" s="502"/>
      <c r="AE3" s="502"/>
      <c r="AF3" s="502"/>
      <c r="AG3" s="502"/>
      <c r="AH3" s="502"/>
      <c r="AI3" s="502"/>
      <c r="AJ3" s="502"/>
      <c r="AK3" s="502"/>
      <c r="AL3" s="572"/>
      <c r="AM3" s="501" t="s">
        <v>87</v>
      </c>
      <c r="AN3" s="502"/>
      <c r="AO3" s="502"/>
      <c r="AP3" s="502"/>
      <c r="AQ3" s="502"/>
      <c r="AR3" s="502"/>
      <c r="AS3" s="502"/>
      <c r="AT3" s="502"/>
      <c r="AU3" s="502"/>
      <c r="AV3" s="502"/>
      <c r="AW3" s="502"/>
      <c r="AX3" s="572"/>
      <c r="AY3" s="564" t="s">
        <v>1</v>
      </c>
      <c r="AZ3" s="565"/>
      <c r="BA3" s="565"/>
      <c r="BB3" s="565"/>
      <c r="BC3" s="565"/>
      <c r="BD3" s="565"/>
      <c r="BE3" s="565"/>
      <c r="BF3" s="565"/>
      <c r="BG3" s="565"/>
      <c r="BH3" s="565"/>
      <c r="BI3" s="565"/>
      <c r="BJ3" s="565"/>
      <c r="BK3" s="565"/>
      <c r="BL3" s="565"/>
      <c r="BM3" s="614"/>
      <c r="BN3" s="501" t="s">
        <v>88</v>
      </c>
      <c r="BO3" s="502"/>
      <c r="BP3" s="502"/>
      <c r="BQ3" s="502"/>
      <c r="BR3" s="502"/>
      <c r="BS3" s="502"/>
      <c r="BT3" s="502"/>
      <c r="BU3" s="572"/>
      <c r="BV3" s="501" t="s">
        <v>89</v>
      </c>
      <c r="BW3" s="502"/>
      <c r="BX3" s="502"/>
      <c r="BY3" s="502"/>
      <c r="BZ3" s="502"/>
      <c r="CA3" s="502"/>
      <c r="CB3" s="502"/>
      <c r="CC3" s="572"/>
      <c r="CD3" s="564" t="s">
        <v>1</v>
      </c>
      <c r="CE3" s="565"/>
      <c r="CF3" s="565"/>
      <c r="CG3" s="565"/>
      <c r="CH3" s="565"/>
      <c r="CI3" s="565"/>
      <c r="CJ3" s="565"/>
      <c r="CK3" s="565"/>
      <c r="CL3" s="565"/>
      <c r="CM3" s="565"/>
      <c r="CN3" s="565"/>
      <c r="CO3" s="565"/>
      <c r="CP3" s="565"/>
      <c r="CQ3" s="565"/>
      <c r="CR3" s="565"/>
      <c r="CS3" s="614"/>
      <c r="CT3" s="501" t="s">
        <v>90</v>
      </c>
      <c r="CU3" s="502"/>
      <c r="CV3" s="502"/>
      <c r="CW3" s="502"/>
      <c r="CX3" s="502"/>
      <c r="CY3" s="502"/>
      <c r="CZ3" s="502"/>
      <c r="DA3" s="572"/>
      <c r="DB3" s="501" t="s">
        <v>91</v>
      </c>
      <c r="DC3" s="502"/>
      <c r="DD3" s="502"/>
      <c r="DE3" s="502"/>
      <c r="DF3" s="502"/>
      <c r="DG3" s="502"/>
      <c r="DH3" s="502"/>
      <c r="DI3" s="572"/>
    </row>
    <row r="4" spans="1:119" ht="18.75" customHeight="1" x14ac:dyDescent="0.2">
      <c r="A4" s="175"/>
      <c r="B4" s="580"/>
      <c r="C4" s="581"/>
      <c r="D4" s="581"/>
      <c r="E4" s="582"/>
      <c r="F4" s="582"/>
      <c r="G4" s="582"/>
      <c r="H4" s="582"/>
      <c r="I4" s="582"/>
      <c r="J4" s="582"/>
      <c r="K4" s="582"/>
      <c r="L4" s="582"/>
      <c r="M4" s="582"/>
      <c r="N4" s="582"/>
      <c r="O4" s="582"/>
      <c r="P4" s="582"/>
      <c r="Q4" s="582"/>
      <c r="R4" s="586"/>
      <c r="S4" s="586"/>
      <c r="T4" s="586"/>
      <c r="U4" s="586"/>
      <c r="V4" s="587"/>
      <c r="W4" s="573"/>
      <c r="X4" s="383"/>
      <c r="Y4" s="383"/>
      <c r="Z4" s="383"/>
      <c r="AA4" s="383"/>
      <c r="AB4" s="581"/>
      <c r="AC4" s="586"/>
      <c r="AD4" s="383"/>
      <c r="AE4" s="383"/>
      <c r="AF4" s="383"/>
      <c r="AG4" s="383"/>
      <c r="AH4" s="383"/>
      <c r="AI4" s="383"/>
      <c r="AJ4" s="383"/>
      <c r="AK4" s="383"/>
      <c r="AL4" s="574"/>
      <c r="AM4" s="523"/>
      <c r="AN4" s="421"/>
      <c r="AO4" s="421"/>
      <c r="AP4" s="421"/>
      <c r="AQ4" s="421"/>
      <c r="AR4" s="421"/>
      <c r="AS4" s="421"/>
      <c r="AT4" s="421"/>
      <c r="AU4" s="421"/>
      <c r="AV4" s="421"/>
      <c r="AW4" s="421"/>
      <c r="AX4" s="613"/>
      <c r="AY4" s="458" t="s">
        <v>92</v>
      </c>
      <c r="AZ4" s="459"/>
      <c r="BA4" s="459"/>
      <c r="BB4" s="459"/>
      <c r="BC4" s="459"/>
      <c r="BD4" s="459"/>
      <c r="BE4" s="459"/>
      <c r="BF4" s="459"/>
      <c r="BG4" s="459"/>
      <c r="BH4" s="459"/>
      <c r="BI4" s="459"/>
      <c r="BJ4" s="459"/>
      <c r="BK4" s="459"/>
      <c r="BL4" s="459"/>
      <c r="BM4" s="460"/>
      <c r="BN4" s="461">
        <v>13226175</v>
      </c>
      <c r="BO4" s="462"/>
      <c r="BP4" s="462"/>
      <c r="BQ4" s="462"/>
      <c r="BR4" s="462"/>
      <c r="BS4" s="462"/>
      <c r="BT4" s="462"/>
      <c r="BU4" s="463"/>
      <c r="BV4" s="461">
        <v>12198365</v>
      </c>
      <c r="BW4" s="462"/>
      <c r="BX4" s="462"/>
      <c r="BY4" s="462"/>
      <c r="BZ4" s="462"/>
      <c r="CA4" s="462"/>
      <c r="CB4" s="462"/>
      <c r="CC4" s="463"/>
      <c r="CD4" s="598" t="s">
        <v>93</v>
      </c>
      <c r="CE4" s="599"/>
      <c r="CF4" s="599"/>
      <c r="CG4" s="599"/>
      <c r="CH4" s="599"/>
      <c r="CI4" s="599"/>
      <c r="CJ4" s="599"/>
      <c r="CK4" s="599"/>
      <c r="CL4" s="599"/>
      <c r="CM4" s="599"/>
      <c r="CN4" s="599"/>
      <c r="CO4" s="599"/>
      <c r="CP4" s="599"/>
      <c r="CQ4" s="599"/>
      <c r="CR4" s="599"/>
      <c r="CS4" s="600"/>
      <c r="CT4" s="601">
        <v>3</v>
      </c>
      <c r="CU4" s="602"/>
      <c r="CV4" s="602"/>
      <c r="CW4" s="602"/>
      <c r="CX4" s="602"/>
      <c r="CY4" s="602"/>
      <c r="CZ4" s="602"/>
      <c r="DA4" s="603"/>
      <c r="DB4" s="601">
        <v>2.1</v>
      </c>
      <c r="DC4" s="602"/>
      <c r="DD4" s="602"/>
      <c r="DE4" s="602"/>
      <c r="DF4" s="602"/>
      <c r="DG4" s="602"/>
      <c r="DH4" s="602"/>
      <c r="DI4" s="603"/>
    </row>
    <row r="5" spans="1:119" ht="18.75" customHeight="1" x14ac:dyDescent="0.2">
      <c r="A5" s="175"/>
      <c r="B5" s="608"/>
      <c r="C5" s="422"/>
      <c r="D5" s="422"/>
      <c r="E5" s="609"/>
      <c r="F5" s="609"/>
      <c r="G5" s="609"/>
      <c r="H5" s="609"/>
      <c r="I5" s="609"/>
      <c r="J5" s="609"/>
      <c r="K5" s="609"/>
      <c r="L5" s="609"/>
      <c r="M5" s="609"/>
      <c r="N5" s="609"/>
      <c r="O5" s="609"/>
      <c r="P5" s="609"/>
      <c r="Q5" s="609"/>
      <c r="R5" s="420"/>
      <c r="S5" s="420"/>
      <c r="T5" s="420"/>
      <c r="U5" s="420"/>
      <c r="V5" s="612"/>
      <c r="W5" s="523"/>
      <c r="X5" s="421"/>
      <c r="Y5" s="421"/>
      <c r="Z5" s="421"/>
      <c r="AA5" s="421"/>
      <c r="AB5" s="422"/>
      <c r="AC5" s="420"/>
      <c r="AD5" s="421"/>
      <c r="AE5" s="421"/>
      <c r="AF5" s="421"/>
      <c r="AG5" s="421"/>
      <c r="AH5" s="421"/>
      <c r="AI5" s="421"/>
      <c r="AJ5" s="421"/>
      <c r="AK5" s="421"/>
      <c r="AL5" s="613"/>
      <c r="AM5" s="489" t="s">
        <v>94</v>
      </c>
      <c r="AN5" s="389"/>
      <c r="AO5" s="389"/>
      <c r="AP5" s="389"/>
      <c r="AQ5" s="389"/>
      <c r="AR5" s="389"/>
      <c r="AS5" s="389"/>
      <c r="AT5" s="390"/>
      <c r="AU5" s="490" t="s">
        <v>95</v>
      </c>
      <c r="AV5" s="491"/>
      <c r="AW5" s="491"/>
      <c r="AX5" s="491"/>
      <c r="AY5" s="446" t="s">
        <v>96</v>
      </c>
      <c r="AZ5" s="447"/>
      <c r="BA5" s="447"/>
      <c r="BB5" s="447"/>
      <c r="BC5" s="447"/>
      <c r="BD5" s="447"/>
      <c r="BE5" s="447"/>
      <c r="BF5" s="447"/>
      <c r="BG5" s="447"/>
      <c r="BH5" s="447"/>
      <c r="BI5" s="447"/>
      <c r="BJ5" s="447"/>
      <c r="BK5" s="447"/>
      <c r="BL5" s="447"/>
      <c r="BM5" s="448"/>
      <c r="BN5" s="432">
        <v>12943897</v>
      </c>
      <c r="BO5" s="433"/>
      <c r="BP5" s="433"/>
      <c r="BQ5" s="433"/>
      <c r="BR5" s="433"/>
      <c r="BS5" s="433"/>
      <c r="BT5" s="433"/>
      <c r="BU5" s="434"/>
      <c r="BV5" s="432">
        <v>11897857</v>
      </c>
      <c r="BW5" s="433"/>
      <c r="BX5" s="433"/>
      <c r="BY5" s="433"/>
      <c r="BZ5" s="433"/>
      <c r="CA5" s="433"/>
      <c r="CB5" s="433"/>
      <c r="CC5" s="434"/>
      <c r="CD5" s="472" t="s">
        <v>97</v>
      </c>
      <c r="CE5" s="392"/>
      <c r="CF5" s="392"/>
      <c r="CG5" s="392"/>
      <c r="CH5" s="392"/>
      <c r="CI5" s="392"/>
      <c r="CJ5" s="392"/>
      <c r="CK5" s="392"/>
      <c r="CL5" s="392"/>
      <c r="CM5" s="392"/>
      <c r="CN5" s="392"/>
      <c r="CO5" s="392"/>
      <c r="CP5" s="392"/>
      <c r="CQ5" s="392"/>
      <c r="CR5" s="392"/>
      <c r="CS5" s="473"/>
      <c r="CT5" s="429">
        <v>84</v>
      </c>
      <c r="CU5" s="430"/>
      <c r="CV5" s="430"/>
      <c r="CW5" s="430"/>
      <c r="CX5" s="430"/>
      <c r="CY5" s="430"/>
      <c r="CZ5" s="430"/>
      <c r="DA5" s="431"/>
      <c r="DB5" s="429">
        <v>79.099999999999994</v>
      </c>
      <c r="DC5" s="430"/>
      <c r="DD5" s="430"/>
      <c r="DE5" s="430"/>
      <c r="DF5" s="430"/>
      <c r="DG5" s="430"/>
      <c r="DH5" s="430"/>
      <c r="DI5" s="431"/>
    </row>
    <row r="6" spans="1:119" ht="18.75" customHeight="1" x14ac:dyDescent="0.2">
      <c r="A6" s="175"/>
      <c r="B6" s="578" t="s">
        <v>98</v>
      </c>
      <c r="C6" s="419"/>
      <c r="D6" s="419"/>
      <c r="E6" s="579"/>
      <c r="F6" s="579"/>
      <c r="G6" s="579"/>
      <c r="H6" s="579"/>
      <c r="I6" s="579"/>
      <c r="J6" s="579"/>
      <c r="K6" s="579"/>
      <c r="L6" s="579" t="s">
        <v>99</v>
      </c>
      <c r="M6" s="579"/>
      <c r="N6" s="579"/>
      <c r="O6" s="579"/>
      <c r="P6" s="579"/>
      <c r="Q6" s="579"/>
      <c r="R6" s="417"/>
      <c r="S6" s="417"/>
      <c r="T6" s="417"/>
      <c r="U6" s="417"/>
      <c r="V6" s="585"/>
      <c r="W6" s="522" t="s">
        <v>100</v>
      </c>
      <c r="X6" s="418"/>
      <c r="Y6" s="418"/>
      <c r="Z6" s="418"/>
      <c r="AA6" s="418"/>
      <c r="AB6" s="419"/>
      <c r="AC6" s="590" t="s">
        <v>101</v>
      </c>
      <c r="AD6" s="591"/>
      <c r="AE6" s="591"/>
      <c r="AF6" s="591"/>
      <c r="AG6" s="591"/>
      <c r="AH6" s="591"/>
      <c r="AI6" s="591"/>
      <c r="AJ6" s="591"/>
      <c r="AK6" s="591"/>
      <c r="AL6" s="592"/>
      <c r="AM6" s="489" t="s">
        <v>102</v>
      </c>
      <c r="AN6" s="389"/>
      <c r="AO6" s="389"/>
      <c r="AP6" s="389"/>
      <c r="AQ6" s="389"/>
      <c r="AR6" s="389"/>
      <c r="AS6" s="389"/>
      <c r="AT6" s="390"/>
      <c r="AU6" s="490" t="s">
        <v>103</v>
      </c>
      <c r="AV6" s="491"/>
      <c r="AW6" s="491"/>
      <c r="AX6" s="491"/>
      <c r="AY6" s="446" t="s">
        <v>104</v>
      </c>
      <c r="AZ6" s="447"/>
      <c r="BA6" s="447"/>
      <c r="BB6" s="447"/>
      <c r="BC6" s="447"/>
      <c r="BD6" s="447"/>
      <c r="BE6" s="447"/>
      <c r="BF6" s="447"/>
      <c r="BG6" s="447"/>
      <c r="BH6" s="447"/>
      <c r="BI6" s="447"/>
      <c r="BJ6" s="447"/>
      <c r="BK6" s="447"/>
      <c r="BL6" s="447"/>
      <c r="BM6" s="448"/>
      <c r="BN6" s="432">
        <v>282278</v>
      </c>
      <c r="BO6" s="433"/>
      <c r="BP6" s="433"/>
      <c r="BQ6" s="433"/>
      <c r="BR6" s="433"/>
      <c r="BS6" s="433"/>
      <c r="BT6" s="433"/>
      <c r="BU6" s="434"/>
      <c r="BV6" s="432">
        <v>300508</v>
      </c>
      <c r="BW6" s="433"/>
      <c r="BX6" s="433"/>
      <c r="BY6" s="433"/>
      <c r="BZ6" s="433"/>
      <c r="CA6" s="433"/>
      <c r="CB6" s="433"/>
      <c r="CC6" s="434"/>
      <c r="CD6" s="472" t="s">
        <v>105</v>
      </c>
      <c r="CE6" s="392"/>
      <c r="CF6" s="392"/>
      <c r="CG6" s="392"/>
      <c r="CH6" s="392"/>
      <c r="CI6" s="392"/>
      <c r="CJ6" s="392"/>
      <c r="CK6" s="392"/>
      <c r="CL6" s="392"/>
      <c r="CM6" s="392"/>
      <c r="CN6" s="392"/>
      <c r="CO6" s="392"/>
      <c r="CP6" s="392"/>
      <c r="CQ6" s="392"/>
      <c r="CR6" s="392"/>
      <c r="CS6" s="473"/>
      <c r="CT6" s="575">
        <v>84.7</v>
      </c>
      <c r="CU6" s="576"/>
      <c r="CV6" s="576"/>
      <c r="CW6" s="576"/>
      <c r="CX6" s="576"/>
      <c r="CY6" s="576"/>
      <c r="CZ6" s="576"/>
      <c r="DA6" s="577"/>
      <c r="DB6" s="575">
        <v>81.599999999999994</v>
      </c>
      <c r="DC6" s="576"/>
      <c r="DD6" s="576"/>
      <c r="DE6" s="576"/>
      <c r="DF6" s="576"/>
      <c r="DG6" s="576"/>
      <c r="DH6" s="576"/>
      <c r="DI6" s="577"/>
    </row>
    <row r="7" spans="1:119" ht="18.75" customHeight="1" x14ac:dyDescent="0.2">
      <c r="A7" s="175"/>
      <c r="B7" s="580"/>
      <c r="C7" s="581"/>
      <c r="D7" s="581"/>
      <c r="E7" s="582"/>
      <c r="F7" s="582"/>
      <c r="G7" s="582"/>
      <c r="H7" s="582"/>
      <c r="I7" s="582"/>
      <c r="J7" s="582"/>
      <c r="K7" s="582"/>
      <c r="L7" s="582"/>
      <c r="M7" s="582"/>
      <c r="N7" s="582"/>
      <c r="O7" s="582"/>
      <c r="P7" s="582"/>
      <c r="Q7" s="582"/>
      <c r="R7" s="586"/>
      <c r="S7" s="586"/>
      <c r="T7" s="586"/>
      <c r="U7" s="586"/>
      <c r="V7" s="587"/>
      <c r="W7" s="573"/>
      <c r="X7" s="383"/>
      <c r="Y7" s="383"/>
      <c r="Z7" s="383"/>
      <c r="AA7" s="383"/>
      <c r="AB7" s="581"/>
      <c r="AC7" s="593"/>
      <c r="AD7" s="384"/>
      <c r="AE7" s="384"/>
      <c r="AF7" s="384"/>
      <c r="AG7" s="384"/>
      <c r="AH7" s="384"/>
      <c r="AI7" s="384"/>
      <c r="AJ7" s="384"/>
      <c r="AK7" s="384"/>
      <c r="AL7" s="594"/>
      <c r="AM7" s="489" t="s">
        <v>106</v>
      </c>
      <c r="AN7" s="389"/>
      <c r="AO7" s="389"/>
      <c r="AP7" s="389"/>
      <c r="AQ7" s="389"/>
      <c r="AR7" s="389"/>
      <c r="AS7" s="389"/>
      <c r="AT7" s="390"/>
      <c r="AU7" s="490" t="s">
        <v>107</v>
      </c>
      <c r="AV7" s="491"/>
      <c r="AW7" s="491"/>
      <c r="AX7" s="491"/>
      <c r="AY7" s="446" t="s">
        <v>108</v>
      </c>
      <c r="AZ7" s="447"/>
      <c r="BA7" s="447"/>
      <c r="BB7" s="447"/>
      <c r="BC7" s="447"/>
      <c r="BD7" s="447"/>
      <c r="BE7" s="447"/>
      <c r="BF7" s="447"/>
      <c r="BG7" s="447"/>
      <c r="BH7" s="447"/>
      <c r="BI7" s="447"/>
      <c r="BJ7" s="447"/>
      <c r="BK7" s="447"/>
      <c r="BL7" s="447"/>
      <c r="BM7" s="448"/>
      <c r="BN7" s="432">
        <v>161207</v>
      </c>
      <c r="BO7" s="433"/>
      <c r="BP7" s="433"/>
      <c r="BQ7" s="433"/>
      <c r="BR7" s="433"/>
      <c r="BS7" s="433"/>
      <c r="BT7" s="433"/>
      <c r="BU7" s="434"/>
      <c r="BV7" s="432">
        <v>216891</v>
      </c>
      <c r="BW7" s="433"/>
      <c r="BX7" s="433"/>
      <c r="BY7" s="433"/>
      <c r="BZ7" s="433"/>
      <c r="CA7" s="433"/>
      <c r="CB7" s="433"/>
      <c r="CC7" s="434"/>
      <c r="CD7" s="472" t="s">
        <v>109</v>
      </c>
      <c r="CE7" s="392"/>
      <c r="CF7" s="392"/>
      <c r="CG7" s="392"/>
      <c r="CH7" s="392"/>
      <c r="CI7" s="392"/>
      <c r="CJ7" s="392"/>
      <c r="CK7" s="392"/>
      <c r="CL7" s="392"/>
      <c r="CM7" s="392"/>
      <c r="CN7" s="392"/>
      <c r="CO7" s="392"/>
      <c r="CP7" s="392"/>
      <c r="CQ7" s="392"/>
      <c r="CR7" s="392"/>
      <c r="CS7" s="473"/>
      <c r="CT7" s="432">
        <v>3970593</v>
      </c>
      <c r="CU7" s="433"/>
      <c r="CV7" s="433"/>
      <c r="CW7" s="433"/>
      <c r="CX7" s="433"/>
      <c r="CY7" s="433"/>
      <c r="CZ7" s="433"/>
      <c r="DA7" s="434"/>
      <c r="DB7" s="432">
        <v>4040914</v>
      </c>
      <c r="DC7" s="433"/>
      <c r="DD7" s="433"/>
      <c r="DE7" s="433"/>
      <c r="DF7" s="433"/>
      <c r="DG7" s="433"/>
      <c r="DH7" s="433"/>
      <c r="DI7" s="434"/>
    </row>
    <row r="8" spans="1:119" ht="18.75" customHeight="1" thickBot="1" x14ac:dyDescent="0.25">
      <c r="A8" s="175"/>
      <c r="B8" s="583"/>
      <c r="C8" s="528"/>
      <c r="D8" s="528"/>
      <c r="E8" s="584"/>
      <c r="F8" s="584"/>
      <c r="G8" s="584"/>
      <c r="H8" s="584"/>
      <c r="I8" s="584"/>
      <c r="J8" s="584"/>
      <c r="K8" s="584"/>
      <c r="L8" s="584"/>
      <c r="M8" s="584"/>
      <c r="N8" s="584"/>
      <c r="O8" s="584"/>
      <c r="P8" s="584"/>
      <c r="Q8" s="584"/>
      <c r="R8" s="588"/>
      <c r="S8" s="588"/>
      <c r="T8" s="588"/>
      <c r="U8" s="588"/>
      <c r="V8" s="589"/>
      <c r="W8" s="503"/>
      <c r="X8" s="504"/>
      <c r="Y8" s="504"/>
      <c r="Z8" s="504"/>
      <c r="AA8" s="504"/>
      <c r="AB8" s="528"/>
      <c r="AC8" s="595"/>
      <c r="AD8" s="596"/>
      <c r="AE8" s="596"/>
      <c r="AF8" s="596"/>
      <c r="AG8" s="596"/>
      <c r="AH8" s="596"/>
      <c r="AI8" s="596"/>
      <c r="AJ8" s="596"/>
      <c r="AK8" s="596"/>
      <c r="AL8" s="597"/>
      <c r="AM8" s="489" t="s">
        <v>110</v>
      </c>
      <c r="AN8" s="389"/>
      <c r="AO8" s="389"/>
      <c r="AP8" s="389"/>
      <c r="AQ8" s="389"/>
      <c r="AR8" s="389"/>
      <c r="AS8" s="389"/>
      <c r="AT8" s="390"/>
      <c r="AU8" s="490" t="s">
        <v>111</v>
      </c>
      <c r="AV8" s="491"/>
      <c r="AW8" s="491"/>
      <c r="AX8" s="491"/>
      <c r="AY8" s="446" t="s">
        <v>112</v>
      </c>
      <c r="AZ8" s="447"/>
      <c r="BA8" s="447"/>
      <c r="BB8" s="447"/>
      <c r="BC8" s="447"/>
      <c r="BD8" s="447"/>
      <c r="BE8" s="447"/>
      <c r="BF8" s="447"/>
      <c r="BG8" s="447"/>
      <c r="BH8" s="447"/>
      <c r="BI8" s="447"/>
      <c r="BJ8" s="447"/>
      <c r="BK8" s="447"/>
      <c r="BL8" s="447"/>
      <c r="BM8" s="448"/>
      <c r="BN8" s="432">
        <v>121071</v>
      </c>
      <c r="BO8" s="433"/>
      <c r="BP8" s="433"/>
      <c r="BQ8" s="433"/>
      <c r="BR8" s="433"/>
      <c r="BS8" s="433"/>
      <c r="BT8" s="433"/>
      <c r="BU8" s="434"/>
      <c r="BV8" s="432">
        <v>83617</v>
      </c>
      <c r="BW8" s="433"/>
      <c r="BX8" s="433"/>
      <c r="BY8" s="433"/>
      <c r="BZ8" s="433"/>
      <c r="CA8" s="433"/>
      <c r="CB8" s="433"/>
      <c r="CC8" s="434"/>
      <c r="CD8" s="472" t="s">
        <v>113</v>
      </c>
      <c r="CE8" s="392"/>
      <c r="CF8" s="392"/>
      <c r="CG8" s="392"/>
      <c r="CH8" s="392"/>
      <c r="CI8" s="392"/>
      <c r="CJ8" s="392"/>
      <c r="CK8" s="392"/>
      <c r="CL8" s="392"/>
      <c r="CM8" s="392"/>
      <c r="CN8" s="392"/>
      <c r="CO8" s="392"/>
      <c r="CP8" s="392"/>
      <c r="CQ8" s="392"/>
      <c r="CR8" s="392"/>
      <c r="CS8" s="473"/>
      <c r="CT8" s="535">
        <v>0.38</v>
      </c>
      <c r="CU8" s="536"/>
      <c r="CV8" s="536"/>
      <c r="CW8" s="536"/>
      <c r="CX8" s="536"/>
      <c r="CY8" s="536"/>
      <c r="CZ8" s="536"/>
      <c r="DA8" s="537"/>
      <c r="DB8" s="535">
        <v>0.38</v>
      </c>
      <c r="DC8" s="536"/>
      <c r="DD8" s="536"/>
      <c r="DE8" s="536"/>
      <c r="DF8" s="536"/>
      <c r="DG8" s="536"/>
      <c r="DH8" s="536"/>
      <c r="DI8" s="537"/>
    </row>
    <row r="9" spans="1:119" ht="18.75" customHeight="1" thickBot="1" x14ac:dyDescent="0.25">
      <c r="A9" s="175"/>
      <c r="B9" s="564" t="s">
        <v>114</v>
      </c>
      <c r="C9" s="565"/>
      <c r="D9" s="565"/>
      <c r="E9" s="565"/>
      <c r="F9" s="565"/>
      <c r="G9" s="565"/>
      <c r="H9" s="565"/>
      <c r="I9" s="565"/>
      <c r="J9" s="565"/>
      <c r="K9" s="483"/>
      <c r="L9" s="566" t="s">
        <v>115</v>
      </c>
      <c r="M9" s="567"/>
      <c r="N9" s="567"/>
      <c r="O9" s="567"/>
      <c r="P9" s="567"/>
      <c r="Q9" s="568"/>
      <c r="R9" s="569">
        <v>10806</v>
      </c>
      <c r="S9" s="570"/>
      <c r="T9" s="570"/>
      <c r="U9" s="570"/>
      <c r="V9" s="571"/>
      <c r="W9" s="501" t="s">
        <v>116</v>
      </c>
      <c r="X9" s="502"/>
      <c r="Y9" s="502"/>
      <c r="Z9" s="502"/>
      <c r="AA9" s="502"/>
      <c r="AB9" s="502"/>
      <c r="AC9" s="502"/>
      <c r="AD9" s="502"/>
      <c r="AE9" s="502"/>
      <c r="AF9" s="502"/>
      <c r="AG9" s="502"/>
      <c r="AH9" s="502"/>
      <c r="AI9" s="502"/>
      <c r="AJ9" s="502"/>
      <c r="AK9" s="502"/>
      <c r="AL9" s="572"/>
      <c r="AM9" s="489" t="s">
        <v>117</v>
      </c>
      <c r="AN9" s="389"/>
      <c r="AO9" s="389"/>
      <c r="AP9" s="389"/>
      <c r="AQ9" s="389"/>
      <c r="AR9" s="389"/>
      <c r="AS9" s="389"/>
      <c r="AT9" s="390"/>
      <c r="AU9" s="490" t="s">
        <v>111</v>
      </c>
      <c r="AV9" s="491"/>
      <c r="AW9" s="491"/>
      <c r="AX9" s="491"/>
      <c r="AY9" s="446" t="s">
        <v>118</v>
      </c>
      <c r="AZ9" s="447"/>
      <c r="BA9" s="447"/>
      <c r="BB9" s="447"/>
      <c r="BC9" s="447"/>
      <c r="BD9" s="447"/>
      <c r="BE9" s="447"/>
      <c r="BF9" s="447"/>
      <c r="BG9" s="447"/>
      <c r="BH9" s="447"/>
      <c r="BI9" s="447"/>
      <c r="BJ9" s="447"/>
      <c r="BK9" s="447"/>
      <c r="BL9" s="447"/>
      <c r="BM9" s="448"/>
      <c r="BN9" s="432">
        <v>37454</v>
      </c>
      <c r="BO9" s="433"/>
      <c r="BP9" s="433"/>
      <c r="BQ9" s="433"/>
      <c r="BR9" s="433"/>
      <c r="BS9" s="433"/>
      <c r="BT9" s="433"/>
      <c r="BU9" s="434"/>
      <c r="BV9" s="432">
        <v>-124091</v>
      </c>
      <c r="BW9" s="433"/>
      <c r="BX9" s="433"/>
      <c r="BY9" s="433"/>
      <c r="BZ9" s="433"/>
      <c r="CA9" s="433"/>
      <c r="CB9" s="433"/>
      <c r="CC9" s="434"/>
      <c r="CD9" s="472" t="s">
        <v>119</v>
      </c>
      <c r="CE9" s="392"/>
      <c r="CF9" s="392"/>
      <c r="CG9" s="392"/>
      <c r="CH9" s="392"/>
      <c r="CI9" s="392"/>
      <c r="CJ9" s="392"/>
      <c r="CK9" s="392"/>
      <c r="CL9" s="392"/>
      <c r="CM9" s="392"/>
      <c r="CN9" s="392"/>
      <c r="CO9" s="392"/>
      <c r="CP9" s="392"/>
      <c r="CQ9" s="392"/>
      <c r="CR9" s="392"/>
      <c r="CS9" s="473"/>
      <c r="CT9" s="429">
        <v>5.8</v>
      </c>
      <c r="CU9" s="430"/>
      <c r="CV9" s="430"/>
      <c r="CW9" s="430"/>
      <c r="CX9" s="430"/>
      <c r="CY9" s="430"/>
      <c r="CZ9" s="430"/>
      <c r="DA9" s="431"/>
      <c r="DB9" s="429">
        <v>6.1</v>
      </c>
      <c r="DC9" s="430"/>
      <c r="DD9" s="430"/>
      <c r="DE9" s="430"/>
      <c r="DF9" s="430"/>
      <c r="DG9" s="430"/>
      <c r="DH9" s="430"/>
      <c r="DI9" s="431"/>
    </row>
    <row r="10" spans="1:119" ht="18.75" customHeight="1" thickBot="1" x14ac:dyDescent="0.25">
      <c r="A10" s="175"/>
      <c r="B10" s="564"/>
      <c r="C10" s="565"/>
      <c r="D10" s="565"/>
      <c r="E10" s="565"/>
      <c r="F10" s="565"/>
      <c r="G10" s="565"/>
      <c r="H10" s="565"/>
      <c r="I10" s="565"/>
      <c r="J10" s="565"/>
      <c r="K10" s="483"/>
      <c r="L10" s="388" t="s">
        <v>120</v>
      </c>
      <c r="M10" s="389"/>
      <c r="N10" s="389"/>
      <c r="O10" s="389"/>
      <c r="P10" s="389"/>
      <c r="Q10" s="390"/>
      <c r="R10" s="385">
        <v>11232</v>
      </c>
      <c r="S10" s="386"/>
      <c r="T10" s="386"/>
      <c r="U10" s="386"/>
      <c r="V10" s="445"/>
      <c r="W10" s="573"/>
      <c r="X10" s="383"/>
      <c r="Y10" s="383"/>
      <c r="Z10" s="383"/>
      <c r="AA10" s="383"/>
      <c r="AB10" s="383"/>
      <c r="AC10" s="383"/>
      <c r="AD10" s="383"/>
      <c r="AE10" s="383"/>
      <c r="AF10" s="383"/>
      <c r="AG10" s="383"/>
      <c r="AH10" s="383"/>
      <c r="AI10" s="383"/>
      <c r="AJ10" s="383"/>
      <c r="AK10" s="383"/>
      <c r="AL10" s="574"/>
      <c r="AM10" s="489" t="s">
        <v>121</v>
      </c>
      <c r="AN10" s="389"/>
      <c r="AO10" s="389"/>
      <c r="AP10" s="389"/>
      <c r="AQ10" s="389"/>
      <c r="AR10" s="389"/>
      <c r="AS10" s="389"/>
      <c r="AT10" s="390"/>
      <c r="AU10" s="490" t="s">
        <v>95</v>
      </c>
      <c r="AV10" s="491"/>
      <c r="AW10" s="491"/>
      <c r="AX10" s="491"/>
      <c r="AY10" s="446" t="s">
        <v>122</v>
      </c>
      <c r="AZ10" s="447"/>
      <c r="BA10" s="447"/>
      <c r="BB10" s="447"/>
      <c r="BC10" s="447"/>
      <c r="BD10" s="447"/>
      <c r="BE10" s="447"/>
      <c r="BF10" s="447"/>
      <c r="BG10" s="447"/>
      <c r="BH10" s="447"/>
      <c r="BI10" s="447"/>
      <c r="BJ10" s="447"/>
      <c r="BK10" s="447"/>
      <c r="BL10" s="447"/>
      <c r="BM10" s="448"/>
      <c r="BN10" s="432">
        <v>4</v>
      </c>
      <c r="BO10" s="433"/>
      <c r="BP10" s="433"/>
      <c r="BQ10" s="433"/>
      <c r="BR10" s="433"/>
      <c r="BS10" s="433"/>
      <c r="BT10" s="433"/>
      <c r="BU10" s="434"/>
      <c r="BV10" s="432">
        <v>6</v>
      </c>
      <c r="BW10" s="433"/>
      <c r="BX10" s="433"/>
      <c r="BY10" s="433"/>
      <c r="BZ10" s="433"/>
      <c r="CA10" s="433"/>
      <c r="CB10" s="433"/>
      <c r="CC10" s="434"/>
      <c r="CD10" s="178" t="s">
        <v>123</v>
      </c>
      <c r="CE10" s="179"/>
      <c r="CF10" s="179"/>
      <c r="CG10" s="179"/>
      <c r="CH10" s="179"/>
      <c r="CI10" s="179"/>
      <c r="CJ10" s="179"/>
      <c r="CK10" s="179"/>
      <c r="CL10" s="179"/>
      <c r="CM10" s="179"/>
      <c r="CN10" s="179"/>
      <c r="CO10" s="179"/>
      <c r="CP10" s="179"/>
      <c r="CQ10" s="179"/>
      <c r="CR10" s="179"/>
      <c r="CS10" s="180"/>
      <c r="CT10" s="181"/>
      <c r="CU10" s="182"/>
      <c r="CV10" s="182"/>
      <c r="CW10" s="182"/>
      <c r="CX10" s="182"/>
      <c r="CY10" s="182"/>
      <c r="CZ10" s="182"/>
      <c r="DA10" s="183"/>
      <c r="DB10" s="181"/>
      <c r="DC10" s="182"/>
      <c r="DD10" s="182"/>
      <c r="DE10" s="182"/>
      <c r="DF10" s="182"/>
      <c r="DG10" s="182"/>
      <c r="DH10" s="182"/>
      <c r="DI10" s="183"/>
    </row>
    <row r="11" spans="1:119" ht="18.75" customHeight="1" thickBot="1" x14ac:dyDescent="0.25">
      <c r="A11" s="175"/>
      <c r="B11" s="564"/>
      <c r="C11" s="565"/>
      <c r="D11" s="565"/>
      <c r="E11" s="565"/>
      <c r="F11" s="565"/>
      <c r="G11" s="565"/>
      <c r="H11" s="565"/>
      <c r="I11" s="565"/>
      <c r="J11" s="565"/>
      <c r="K11" s="483"/>
      <c r="L11" s="393" t="s">
        <v>124</v>
      </c>
      <c r="M11" s="394"/>
      <c r="N11" s="394"/>
      <c r="O11" s="394"/>
      <c r="P11" s="394"/>
      <c r="Q11" s="395"/>
      <c r="R11" s="561" t="s">
        <v>125</v>
      </c>
      <c r="S11" s="562"/>
      <c r="T11" s="562"/>
      <c r="U11" s="562"/>
      <c r="V11" s="563"/>
      <c r="W11" s="573"/>
      <c r="X11" s="383"/>
      <c r="Y11" s="383"/>
      <c r="Z11" s="383"/>
      <c r="AA11" s="383"/>
      <c r="AB11" s="383"/>
      <c r="AC11" s="383"/>
      <c r="AD11" s="383"/>
      <c r="AE11" s="383"/>
      <c r="AF11" s="383"/>
      <c r="AG11" s="383"/>
      <c r="AH11" s="383"/>
      <c r="AI11" s="383"/>
      <c r="AJ11" s="383"/>
      <c r="AK11" s="383"/>
      <c r="AL11" s="574"/>
      <c r="AM11" s="489" t="s">
        <v>126</v>
      </c>
      <c r="AN11" s="389"/>
      <c r="AO11" s="389"/>
      <c r="AP11" s="389"/>
      <c r="AQ11" s="389"/>
      <c r="AR11" s="389"/>
      <c r="AS11" s="389"/>
      <c r="AT11" s="390"/>
      <c r="AU11" s="490" t="s">
        <v>111</v>
      </c>
      <c r="AV11" s="491"/>
      <c r="AW11" s="491"/>
      <c r="AX11" s="491"/>
      <c r="AY11" s="446" t="s">
        <v>127</v>
      </c>
      <c r="AZ11" s="447"/>
      <c r="BA11" s="447"/>
      <c r="BB11" s="447"/>
      <c r="BC11" s="447"/>
      <c r="BD11" s="447"/>
      <c r="BE11" s="447"/>
      <c r="BF11" s="447"/>
      <c r="BG11" s="447"/>
      <c r="BH11" s="447"/>
      <c r="BI11" s="447"/>
      <c r="BJ11" s="447"/>
      <c r="BK11" s="447"/>
      <c r="BL11" s="447"/>
      <c r="BM11" s="448"/>
      <c r="BN11" s="432">
        <v>0</v>
      </c>
      <c r="BO11" s="433"/>
      <c r="BP11" s="433"/>
      <c r="BQ11" s="433"/>
      <c r="BR11" s="433"/>
      <c r="BS11" s="433"/>
      <c r="BT11" s="433"/>
      <c r="BU11" s="434"/>
      <c r="BV11" s="432">
        <v>0</v>
      </c>
      <c r="BW11" s="433"/>
      <c r="BX11" s="433"/>
      <c r="BY11" s="433"/>
      <c r="BZ11" s="433"/>
      <c r="CA11" s="433"/>
      <c r="CB11" s="433"/>
      <c r="CC11" s="434"/>
      <c r="CD11" s="472" t="s">
        <v>128</v>
      </c>
      <c r="CE11" s="392"/>
      <c r="CF11" s="392"/>
      <c r="CG11" s="392"/>
      <c r="CH11" s="392"/>
      <c r="CI11" s="392"/>
      <c r="CJ11" s="392"/>
      <c r="CK11" s="392"/>
      <c r="CL11" s="392"/>
      <c r="CM11" s="392"/>
      <c r="CN11" s="392"/>
      <c r="CO11" s="392"/>
      <c r="CP11" s="392"/>
      <c r="CQ11" s="392"/>
      <c r="CR11" s="392"/>
      <c r="CS11" s="473"/>
      <c r="CT11" s="535" t="s">
        <v>129</v>
      </c>
      <c r="CU11" s="536"/>
      <c r="CV11" s="536"/>
      <c r="CW11" s="536"/>
      <c r="CX11" s="536"/>
      <c r="CY11" s="536"/>
      <c r="CZ11" s="536"/>
      <c r="DA11" s="537"/>
      <c r="DB11" s="535" t="s">
        <v>130</v>
      </c>
      <c r="DC11" s="536"/>
      <c r="DD11" s="536"/>
      <c r="DE11" s="536"/>
      <c r="DF11" s="536"/>
      <c r="DG11" s="536"/>
      <c r="DH11" s="536"/>
      <c r="DI11" s="537"/>
    </row>
    <row r="12" spans="1:119" ht="18.75" customHeight="1" x14ac:dyDescent="0.2">
      <c r="A12" s="175"/>
      <c r="B12" s="538" t="s">
        <v>131</v>
      </c>
      <c r="C12" s="539"/>
      <c r="D12" s="539"/>
      <c r="E12" s="539"/>
      <c r="F12" s="539"/>
      <c r="G12" s="539"/>
      <c r="H12" s="539"/>
      <c r="I12" s="539"/>
      <c r="J12" s="539"/>
      <c r="K12" s="540"/>
      <c r="L12" s="547" t="s">
        <v>132</v>
      </c>
      <c r="M12" s="548"/>
      <c r="N12" s="548"/>
      <c r="O12" s="548"/>
      <c r="P12" s="548"/>
      <c r="Q12" s="549"/>
      <c r="R12" s="550">
        <v>11451</v>
      </c>
      <c r="S12" s="551"/>
      <c r="T12" s="551"/>
      <c r="U12" s="551"/>
      <c r="V12" s="552"/>
      <c r="W12" s="553" t="s">
        <v>1</v>
      </c>
      <c r="X12" s="491"/>
      <c r="Y12" s="491"/>
      <c r="Z12" s="491"/>
      <c r="AA12" s="491"/>
      <c r="AB12" s="554"/>
      <c r="AC12" s="555" t="s">
        <v>133</v>
      </c>
      <c r="AD12" s="556"/>
      <c r="AE12" s="556"/>
      <c r="AF12" s="556"/>
      <c r="AG12" s="557"/>
      <c r="AH12" s="555" t="s">
        <v>134</v>
      </c>
      <c r="AI12" s="556"/>
      <c r="AJ12" s="556"/>
      <c r="AK12" s="556"/>
      <c r="AL12" s="558"/>
      <c r="AM12" s="489" t="s">
        <v>135</v>
      </c>
      <c r="AN12" s="389"/>
      <c r="AO12" s="389"/>
      <c r="AP12" s="389"/>
      <c r="AQ12" s="389"/>
      <c r="AR12" s="389"/>
      <c r="AS12" s="389"/>
      <c r="AT12" s="390"/>
      <c r="AU12" s="490" t="s">
        <v>136</v>
      </c>
      <c r="AV12" s="491"/>
      <c r="AW12" s="491"/>
      <c r="AX12" s="491"/>
      <c r="AY12" s="446" t="s">
        <v>137</v>
      </c>
      <c r="AZ12" s="447"/>
      <c r="BA12" s="447"/>
      <c r="BB12" s="447"/>
      <c r="BC12" s="447"/>
      <c r="BD12" s="447"/>
      <c r="BE12" s="447"/>
      <c r="BF12" s="447"/>
      <c r="BG12" s="447"/>
      <c r="BH12" s="447"/>
      <c r="BI12" s="447"/>
      <c r="BJ12" s="447"/>
      <c r="BK12" s="447"/>
      <c r="BL12" s="447"/>
      <c r="BM12" s="448"/>
      <c r="BN12" s="432">
        <v>6058</v>
      </c>
      <c r="BO12" s="433"/>
      <c r="BP12" s="433"/>
      <c r="BQ12" s="433"/>
      <c r="BR12" s="433"/>
      <c r="BS12" s="433"/>
      <c r="BT12" s="433"/>
      <c r="BU12" s="434"/>
      <c r="BV12" s="432">
        <v>3393</v>
      </c>
      <c r="BW12" s="433"/>
      <c r="BX12" s="433"/>
      <c r="BY12" s="433"/>
      <c r="BZ12" s="433"/>
      <c r="CA12" s="433"/>
      <c r="CB12" s="433"/>
      <c r="CC12" s="434"/>
      <c r="CD12" s="472" t="s">
        <v>138</v>
      </c>
      <c r="CE12" s="392"/>
      <c r="CF12" s="392"/>
      <c r="CG12" s="392"/>
      <c r="CH12" s="392"/>
      <c r="CI12" s="392"/>
      <c r="CJ12" s="392"/>
      <c r="CK12" s="392"/>
      <c r="CL12" s="392"/>
      <c r="CM12" s="392"/>
      <c r="CN12" s="392"/>
      <c r="CO12" s="392"/>
      <c r="CP12" s="392"/>
      <c r="CQ12" s="392"/>
      <c r="CR12" s="392"/>
      <c r="CS12" s="473"/>
      <c r="CT12" s="535" t="s">
        <v>130</v>
      </c>
      <c r="CU12" s="536"/>
      <c r="CV12" s="536"/>
      <c r="CW12" s="536"/>
      <c r="CX12" s="536"/>
      <c r="CY12" s="536"/>
      <c r="CZ12" s="536"/>
      <c r="DA12" s="537"/>
      <c r="DB12" s="535" t="s">
        <v>130</v>
      </c>
      <c r="DC12" s="536"/>
      <c r="DD12" s="536"/>
      <c r="DE12" s="536"/>
      <c r="DF12" s="536"/>
      <c r="DG12" s="536"/>
      <c r="DH12" s="536"/>
      <c r="DI12" s="537"/>
    </row>
    <row r="13" spans="1:119" ht="18.75" customHeight="1" x14ac:dyDescent="0.2">
      <c r="A13" s="175"/>
      <c r="B13" s="541"/>
      <c r="C13" s="542"/>
      <c r="D13" s="542"/>
      <c r="E13" s="542"/>
      <c r="F13" s="542"/>
      <c r="G13" s="542"/>
      <c r="H13" s="542"/>
      <c r="I13" s="542"/>
      <c r="J13" s="542"/>
      <c r="K13" s="543"/>
      <c r="L13" s="184"/>
      <c r="M13" s="516" t="s">
        <v>139</v>
      </c>
      <c r="N13" s="517"/>
      <c r="O13" s="517"/>
      <c r="P13" s="517"/>
      <c r="Q13" s="518"/>
      <c r="R13" s="519">
        <v>11306</v>
      </c>
      <c r="S13" s="520"/>
      <c r="T13" s="520"/>
      <c r="U13" s="520"/>
      <c r="V13" s="521"/>
      <c r="W13" s="522" t="s">
        <v>140</v>
      </c>
      <c r="X13" s="418"/>
      <c r="Y13" s="418"/>
      <c r="Z13" s="418"/>
      <c r="AA13" s="418"/>
      <c r="AB13" s="419"/>
      <c r="AC13" s="385">
        <v>400</v>
      </c>
      <c r="AD13" s="386"/>
      <c r="AE13" s="386"/>
      <c r="AF13" s="386"/>
      <c r="AG13" s="387"/>
      <c r="AH13" s="385">
        <v>512</v>
      </c>
      <c r="AI13" s="386"/>
      <c r="AJ13" s="386"/>
      <c r="AK13" s="386"/>
      <c r="AL13" s="445"/>
      <c r="AM13" s="489" t="s">
        <v>141</v>
      </c>
      <c r="AN13" s="389"/>
      <c r="AO13" s="389"/>
      <c r="AP13" s="389"/>
      <c r="AQ13" s="389"/>
      <c r="AR13" s="389"/>
      <c r="AS13" s="389"/>
      <c r="AT13" s="390"/>
      <c r="AU13" s="490" t="s">
        <v>142</v>
      </c>
      <c r="AV13" s="491"/>
      <c r="AW13" s="491"/>
      <c r="AX13" s="491"/>
      <c r="AY13" s="446" t="s">
        <v>143</v>
      </c>
      <c r="AZ13" s="447"/>
      <c r="BA13" s="447"/>
      <c r="BB13" s="447"/>
      <c r="BC13" s="447"/>
      <c r="BD13" s="447"/>
      <c r="BE13" s="447"/>
      <c r="BF13" s="447"/>
      <c r="BG13" s="447"/>
      <c r="BH13" s="447"/>
      <c r="BI13" s="447"/>
      <c r="BJ13" s="447"/>
      <c r="BK13" s="447"/>
      <c r="BL13" s="447"/>
      <c r="BM13" s="448"/>
      <c r="BN13" s="432">
        <v>31400</v>
      </c>
      <c r="BO13" s="433"/>
      <c r="BP13" s="433"/>
      <c r="BQ13" s="433"/>
      <c r="BR13" s="433"/>
      <c r="BS13" s="433"/>
      <c r="BT13" s="433"/>
      <c r="BU13" s="434"/>
      <c r="BV13" s="432">
        <v>-127478</v>
      </c>
      <c r="BW13" s="433"/>
      <c r="BX13" s="433"/>
      <c r="BY13" s="433"/>
      <c r="BZ13" s="433"/>
      <c r="CA13" s="433"/>
      <c r="CB13" s="433"/>
      <c r="CC13" s="434"/>
      <c r="CD13" s="472" t="s">
        <v>144</v>
      </c>
      <c r="CE13" s="392"/>
      <c r="CF13" s="392"/>
      <c r="CG13" s="392"/>
      <c r="CH13" s="392"/>
      <c r="CI13" s="392"/>
      <c r="CJ13" s="392"/>
      <c r="CK13" s="392"/>
      <c r="CL13" s="392"/>
      <c r="CM13" s="392"/>
      <c r="CN13" s="392"/>
      <c r="CO13" s="392"/>
      <c r="CP13" s="392"/>
      <c r="CQ13" s="392"/>
      <c r="CR13" s="392"/>
      <c r="CS13" s="473"/>
      <c r="CT13" s="429">
        <v>4.2</v>
      </c>
      <c r="CU13" s="430"/>
      <c r="CV13" s="430"/>
      <c r="CW13" s="430"/>
      <c r="CX13" s="430"/>
      <c r="CY13" s="430"/>
      <c r="CZ13" s="430"/>
      <c r="DA13" s="431"/>
      <c r="DB13" s="429">
        <v>4.3</v>
      </c>
      <c r="DC13" s="430"/>
      <c r="DD13" s="430"/>
      <c r="DE13" s="430"/>
      <c r="DF13" s="430"/>
      <c r="DG13" s="430"/>
      <c r="DH13" s="430"/>
      <c r="DI13" s="431"/>
    </row>
    <row r="14" spans="1:119" ht="18.75" customHeight="1" thickBot="1" x14ac:dyDescent="0.25">
      <c r="A14" s="175"/>
      <c r="B14" s="541"/>
      <c r="C14" s="542"/>
      <c r="D14" s="542"/>
      <c r="E14" s="542"/>
      <c r="F14" s="542"/>
      <c r="G14" s="542"/>
      <c r="H14" s="542"/>
      <c r="I14" s="542"/>
      <c r="J14" s="542"/>
      <c r="K14" s="543"/>
      <c r="L14" s="506" t="s">
        <v>145</v>
      </c>
      <c r="M14" s="559"/>
      <c r="N14" s="559"/>
      <c r="O14" s="559"/>
      <c r="P14" s="559"/>
      <c r="Q14" s="560"/>
      <c r="R14" s="519">
        <v>11487</v>
      </c>
      <c r="S14" s="520"/>
      <c r="T14" s="520"/>
      <c r="U14" s="520"/>
      <c r="V14" s="521"/>
      <c r="W14" s="523"/>
      <c r="X14" s="421"/>
      <c r="Y14" s="421"/>
      <c r="Z14" s="421"/>
      <c r="AA14" s="421"/>
      <c r="AB14" s="422"/>
      <c r="AC14" s="512">
        <v>9.1</v>
      </c>
      <c r="AD14" s="513"/>
      <c r="AE14" s="513"/>
      <c r="AF14" s="513"/>
      <c r="AG14" s="514"/>
      <c r="AH14" s="512">
        <v>11.1</v>
      </c>
      <c r="AI14" s="513"/>
      <c r="AJ14" s="513"/>
      <c r="AK14" s="513"/>
      <c r="AL14" s="515"/>
      <c r="AM14" s="489"/>
      <c r="AN14" s="389"/>
      <c r="AO14" s="389"/>
      <c r="AP14" s="389"/>
      <c r="AQ14" s="389"/>
      <c r="AR14" s="389"/>
      <c r="AS14" s="389"/>
      <c r="AT14" s="390"/>
      <c r="AU14" s="490"/>
      <c r="AV14" s="491"/>
      <c r="AW14" s="491"/>
      <c r="AX14" s="491"/>
      <c r="AY14" s="446"/>
      <c r="AZ14" s="447"/>
      <c r="BA14" s="447"/>
      <c r="BB14" s="447"/>
      <c r="BC14" s="447"/>
      <c r="BD14" s="447"/>
      <c r="BE14" s="447"/>
      <c r="BF14" s="447"/>
      <c r="BG14" s="447"/>
      <c r="BH14" s="447"/>
      <c r="BI14" s="447"/>
      <c r="BJ14" s="447"/>
      <c r="BK14" s="447"/>
      <c r="BL14" s="447"/>
      <c r="BM14" s="448"/>
      <c r="BN14" s="432"/>
      <c r="BO14" s="433"/>
      <c r="BP14" s="433"/>
      <c r="BQ14" s="433"/>
      <c r="BR14" s="433"/>
      <c r="BS14" s="433"/>
      <c r="BT14" s="433"/>
      <c r="BU14" s="434"/>
      <c r="BV14" s="432"/>
      <c r="BW14" s="433"/>
      <c r="BX14" s="433"/>
      <c r="BY14" s="433"/>
      <c r="BZ14" s="433"/>
      <c r="CA14" s="433"/>
      <c r="CB14" s="433"/>
      <c r="CC14" s="434"/>
      <c r="CD14" s="469" t="s">
        <v>146</v>
      </c>
      <c r="CE14" s="470"/>
      <c r="CF14" s="470"/>
      <c r="CG14" s="470"/>
      <c r="CH14" s="470"/>
      <c r="CI14" s="470"/>
      <c r="CJ14" s="470"/>
      <c r="CK14" s="470"/>
      <c r="CL14" s="470"/>
      <c r="CM14" s="470"/>
      <c r="CN14" s="470"/>
      <c r="CO14" s="470"/>
      <c r="CP14" s="470"/>
      <c r="CQ14" s="470"/>
      <c r="CR14" s="470"/>
      <c r="CS14" s="471"/>
      <c r="CT14" s="529" t="s">
        <v>147</v>
      </c>
      <c r="CU14" s="530"/>
      <c r="CV14" s="530"/>
      <c r="CW14" s="530"/>
      <c r="CX14" s="530"/>
      <c r="CY14" s="530"/>
      <c r="CZ14" s="530"/>
      <c r="DA14" s="531"/>
      <c r="DB14" s="529" t="s">
        <v>129</v>
      </c>
      <c r="DC14" s="530"/>
      <c r="DD14" s="530"/>
      <c r="DE14" s="530"/>
      <c r="DF14" s="530"/>
      <c r="DG14" s="530"/>
      <c r="DH14" s="530"/>
      <c r="DI14" s="531"/>
    </row>
    <row r="15" spans="1:119" ht="18.75" customHeight="1" x14ac:dyDescent="0.2">
      <c r="A15" s="175"/>
      <c r="B15" s="541"/>
      <c r="C15" s="542"/>
      <c r="D15" s="542"/>
      <c r="E15" s="542"/>
      <c r="F15" s="542"/>
      <c r="G15" s="542"/>
      <c r="H15" s="542"/>
      <c r="I15" s="542"/>
      <c r="J15" s="542"/>
      <c r="K15" s="543"/>
      <c r="L15" s="184"/>
      <c r="M15" s="516" t="s">
        <v>148</v>
      </c>
      <c r="N15" s="517"/>
      <c r="O15" s="517"/>
      <c r="P15" s="517"/>
      <c r="Q15" s="518"/>
      <c r="R15" s="519">
        <v>11359</v>
      </c>
      <c r="S15" s="520"/>
      <c r="T15" s="520"/>
      <c r="U15" s="520"/>
      <c r="V15" s="521"/>
      <c r="W15" s="522" t="s">
        <v>149</v>
      </c>
      <c r="X15" s="418"/>
      <c r="Y15" s="418"/>
      <c r="Z15" s="418"/>
      <c r="AA15" s="418"/>
      <c r="AB15" s="419"/>
      <c r="AC15" s="385">
        <v>758</v>
      </c>
      <c r="AD15" s="386"/>
      <c r="AE15" s="386"/>
      <c r="AF15" s="386"/>
      <c r="AG15" s="387"/>
      <c r="AH15" s="385">
        <v>764</v>
      </c>
      <c r="AI15" s="386"/>
      <c r="AJ15" s="386"/>
      <c r="AK15" s="386"/>
      <c r="AL15" s="445"/>
      <c r="AM15" s="489"/>
      <c r="AN15" s="389"/>
      <c r="AO15" s="389"/>
      <c r="AP15" s="389"/>
      <c r="AQ15" s="389"/>
      <c r="AR15" s="389"/>
      <c r="AS15" s="389"/>
      <c r="AT15" s="390"/>
      <c r="AU15" s="490"/>
      <c r="AV15" s="491"/>
      <c r="AW15" s="491"/>
      <c r="AX15" s="491"/>
      <c r="AY15" s="458" t="s">
        <v>150</v>
      </c>
      <c r="AZ15" s="459"/>
      <c r="BA15" s="459"/>
      <c r="BB15" s="459"/>
      <c r="BC15" s="459"/>
      <c r="BD15" s="459"/>
      <c r="BE15" s="459"/>
      <c r="BF15" s="459"/>
      <c r="BG15" s="459"/>
      <c r="BH15" s="459"/>
      <c r="BI15" s="459"/>
      <c r="BJ15" s="459"/>
      <c r="BK15" s="459"/>
      <c r="BL15" s="459"/>
      <c r="BM15" s="460"/>
      <c r="BN15" s="461">
        <v>1364124</v>
      </c>
      <c r="BO15" s="462"/>
      <c r="BP15" s="462"/>
      <c r="BQ15" s="462"/>
      <c r="BR15" s="462"/>
      <c r="BS15" s="462"/>
      <c r="BT15" s="462"/>
      <c r="BU15" s="463"/>
      <c r="BV15" s="461">
        <v>1284949</v>
      </c>
      <c r="BW15" s="462"/>
      <c r="BX15" s="462"/>
      <c r="BY15" s="462"/>
      <c r="BZ15" s="462"/>
      <c r="CA15" s="462"/>
      <c r="CB15" s="462"/>
      <c r="CC15" s="463"/>
      <c r="CD15" s="532" t="s">
        <v>151</v>
      </c>
      <c r="CE15" s="533"/>
      <c r="CF15" s="533"/>
      <c r="CG15" s="533"/>
      <c r="CH15" s="533"/>
      <c r="CI15" s="533"/>
      <c r="CJ15" s="533"/>
      <c r="CK15" s="533"/>
      <c r="CL15" s="533"/>
      <c r="CM15" s="533"/>
      <c r="CN15" s="533"/>
      <c r="CO15" s="533"/>
      <c r="CP15" s="533"/>
      <c r="CQ15" s="533"/>
      <c r="CR15" s="533"/>
      <c r="CS15" s="534"/>
      <c r="CT15" s="185"/>
      <c r="CU15" s="186"/>
      <c r="CV15" s="186"/>
      <c r="CW15" s="186"/>
      <c r="CX15" s="186"/>
      <c r="CY15" s="186"/>
      <c r="CZ15" s="186"/>
      <c r="DA15" s="187"/>
      <c r="DB15" s="185"/>
      <c r="DC15" s="186"/>
      <c r="DD15" s="186"/>
      <c r="DE15" s="186"/>
      <c r="DF15" s="186"/>
      <c r="DG15" s="186"/>
      <c r="DH15" s="186"/>
      <c r="DI15" s="187"/>
    </row>
    <row r="16" spans="1:119" ht="18.75" customHeight="1" x14ac:dyDescent="0.2">
      <c r="A16" s="175"/>
      <c r="B16" s="541"/>
      <c r="C16" s="542"/>
      <c r="D16" s="542"/>
      <c r="E16" s="542"/>
      <c r="F16" s="542"/>
      <c r="G16" s="542"/>
      <c r="H16" s="542"/>
      <c r="I16" s="542"/>
      <c r="J16" s="542"/>
      <c r="K16" s="543"/>
      <c r="L16" s="506" t="s">
        <v>152</v>
      </c>
      <c r="M16" s="507"/>
      <c r="N16" s="507"/>
      <c r="O16" s="507"/>
      <c r="P16" s="507"/>
      <c r="Q16" s="508"/>
      <c r="R16" s="509" t="s">
        <v>153</v>
      </c>
      <c r="S16" s="510"/>
      <c r="T16" s="510"/>
      <c r="U16" s="510"/>
      <c r="V16" s="511"/>
      <c r="W16" s="523"/>
      <c r="X16" s="421"/>
      <c r="Y16" s="421"/>
      <c r="Z16" s="421"/>
      <c r="AA16" s="421"/>
      <c r="AB16" s="422"/>
      <c r="AC16" s="512">
        <v>17.2</v>
      </c>
      <c r="AD16" s="513"/>
      <c r="AE16" s="513"/>
      <c r="AF16" s="513"/>
      <c r="AG16" s="514"/>
      <c r="AH16" s="512">
        <v>16.600000000000001</v>
      </c>
      <c r="AI16" s="513"/>
      <c r="AJ16" s="513"/>
      <c r="AK16" s="513"/>
      <c r="AL16" s="515"/>
      <c r="AM16" s="489"/>
      <c r="AN16" s="389"/>
      <c r="AO16" s="389"/>
      <c r="AP16" s="389"/>
      <c r="AQ16" s="389"/>
      <c r="AR16" s="389"/>
      <c r="AS16" s="389"/>
      <c r="AT16" s="390"/>
      <c r="AU16" s="490"/>
      <c r="AV16" s="491"/>
      <c r="AW16" s="491"/>
      <c r="AX16" s="491"/>
      <c r="AY16" s="446" t="s">
        <v>154</v>
      </c>
      <c r="AZ16" s="447"/>
      <c r="BA16" s="447"/>
      <c r="BB16" s="447"/>
      <c r="BC16" s="447"/>
      <c r="BD16" s="447"/>
      <c r="BE16" s="447"/>
      <c r="BF16" s="447"/>
      <c r="BG16" s="447"/>
      <c r="BH16" s="447"/>
      <c r="BI16" s="447"/>
      <c r="BJ16" s="447"/>
      <c r="BK16" s="447"/>
      <c r="BL16" s="447"/>
      <c r="BM16" s="448"/>
      <c r="BN16" s="432">
        <v>3558836</v>
      </c>
      <c r="BO16" s="433"/>
      <c r="BP16" s="433"/>
      <c r="BQ16" s="433"/>
      <c r="BR16" s="433"/>
      <c r="BS16" s="433"/>
      <c r="BT16" s="433"/>
      <c r="BU16" s="434"/>
      <c r="BV16" s="432">
        <v>3507168</v>
      </c>
      <c r="BW16" s="433"/>
      <c r="BX16" s="433"/>
      <c r="BY16" s="433"/>
      <c r="BZ16" s="433"/>
      <c r="CA16" s="433"/>
      <c r="CB16" s="433"/>
      <c r="CC16" s="434"/>
      <c r="CD16" s="188"/>
      <c r="CE16" s="464"/>
      <c r="CF16" s="464"/>
      <c r="CG16" s="464"/>
      <c r="CH16" s="464"/>
      <c r="CI16" s="464"/>
      <c r="CJ16" s="464"/>
      <c r="CK16" s="464"/>
      <c r="CL16" s="464"/>
      <c r="CM16" s="464"/>
      <c r="CN16" s="464"/>
      <c r="CO16" s="464"/>
      <c r="CP16" s="464"/>
      <c r="CQ16" s="464"/>
      <c r="CR16" s="464"/>
      <c r="CS16" s="465"/>
      <c r="CT16" s="429"/>
      <c r="CU16" s="430"/>
      <c r="CV16" s="430"/>
      <c r="CW16" s="430"/>
      <c r="CX16" s="430"/>
      <c r="CY16" s="430"/>
      <c r="CZ16" s="430"/>
      <c r="DA16" s="431"/>
      <c r="DB16" s="429"/>
      <c r="DC16" s="430"/>
      <c r="DD16" s="430"/>
      <c r="DE16" s="430"/>
      <c r="DF16" s="430"/>
      <c r="DG16" s="430"/>
      <c r="DH16" s="430"/>
      <c r="DI16" s="431"/>
    </row>
    <row r="17" spans="1:113" ht="18.75" customHeight="1" thickBot="1" x14ac:dyDescent="0.25">
      <c r="A17" s="175"/>
      <c r="B17" s="544"/>
      <c r="C17" s="545"/>
      <c r="D17" s="545"/>
      <c r="E17" s="545"/>
      <c r="F17" s="545"/>
      <c r="G17" s="545"/>
      <c r="H17" s="545"/>
      <c r="I17" s="545"/>
      <c r="J17" s="545"/>
      <c r="K17" s="546"/>
      <c r="L17" s="189"/>
      <c r="M17" s="525" t="s">
        <v>155</v>
      </c>
      <c r="N17" s="526"/>
      <c r="O17" s="526"/>
      <c r="P17" s="526"/>
      <c r="Q17" s="527"/>
      <c r="R17" s="509" t="s">
        <v>156</v>
      </c>
      <c r="S17" s="510"/>
      <c r="T17" s="510"/>
      <c r="U17" s="510"/>
      <c r="V17" s="511"/>
      <c r="W17" s="522" t="s">
        <v>157</v>
      </c>
      <c r="X17" s="418"/>
      <c r="Y17" s="418"/>
      <c r="Z17" s="418"/>
      <c r="AA17" s="418"/>
      <c r="AB17" s="419"/>
      <c r="AC17" s="385">
        <v>3248</v>
      </c>
      <c r="AD17" s="386"/>
      <c r="AE17" s="386"/>
      <c r="AF17" s="386"/>
      <c r="AG17" s="387"/>
      <c r="AH17" s="385">
        <v>3318</v>
      </c>
      <c r="AI17" s="386"/>
      <c r="AJ17" s="386"/>
      <c r="AK17" s="386"/>
      <c r="AL17" s="445"/>
      <c r="AM17" s="489"/>
      <c r="AN17" s="389"/>
      <c r="AO17" s="389"/>
      <c r="AP17" s="389"/>
      <c r="AQ17" s="389"/>
      <c r="AR17" s="389"/>
      <c r="AS17" s="389"/>
      <c r="AT17" s="390"/>
      <c r="AU17" s="490"/>
      <c r="AV17" s="491"/>
      <c r="AW17" s="491"/>
      <c r="AX17" s="491"/>
      <c r="AY17" s="446" t="s">
        <v>158</v>
      </c>
      <c r="AZ17" s="447"/>
      <c r="BA17" s="447"/>
      <c r="BB17" s="447"/>
      <c r="BC17" s="447"/>
      <c r="BD17" s="447"/>
      <c r="BE17" s="447"/>
      <c r="BF17" s="447"/>
      <c r="BG17" s="447"/>
      <c r="BH17" s="447"/>
      <c r="BI17" s="447"/>
      <c r="BJ17" s="447"/>
      <c r="BK17" s="447"/>
      <c r="BL17" s="447"/>
      <c r="BM17" s="448"/>
      <c r="BN17" s="432">
        <v>1728959</v>
      </c>
      <c r="BO17" s="433"/>
      <c r="BP17" s="433"/>
      <c r="BQ17" s="433"/>
      <c r="BR17" s="433"/>
      <c r="BS17" s="433"/>
      <c r="BT17" s="433"/>
      <c r="BU17" s="434"/>
      <c r="BV17" s="432">
        <v>1627851</v>
      </c>
      <c r="BW17" s="433"/>
      <c r="BX17" s="433"/>
      <c r="BY17" s="433"/>
      <c r="BZ17" s="433"/>
      <c r="CA17" s="433"/>
      <c r="CB17" s="433"/>
      <c r="CC17" s="434"/>
      <c r="CD17" s="188"/>
      <c r="CE17" s="464"/>
      <c r="CF17" s="464"/>
      <c r="CG17" s="464"/>
      <c r="CH17" s="464"/>
      <c r="CI17" s="464"/>
      <c r="CJ17" s="464"/>
      <c r="CK17" s="464"/>
      <c r="CL17" s="464"/>
      <c r="CM17" s="464"/>
      <c r="CN17" s="464"/>
      <c r="CO17" s="464"/>
      <c r="CP17" s="464"/>
      <c r="CQ17" s="464"/>
      <c r="CR17" s="464"/>
      <c r="CS17" s="465"/>
      <c r="CT17" s="429"/>
      <c r="CU17" s="430"/>
      <c r="CV17" s="430"/>
      <c r="CW17" s="430"/>
      <c r="CX17" s="430"/>
      <c r="CY17" s="430"/>
      <c r="CZ17" s="430"/>
      <c r="DA17" s="431"/>
      <c r="DB17" s="429"/>
      <c r="DC17" s="430"/>
      <c r="DD17" s="430"/>
      <c r="DE17" s="430"/>
      <c r="DF17" s="430"/>
      <c r="DG17" s="430"/>
      <c r="DH17" s="430"/>
      <c r="DI17" s="431"/>
    </row>
    <row r="18" spans="1:113" ht="18.75" customHeight="1" thickBot="1" x14ac:dyDescent="0.25">
      <c r="A18" s="175"/>
      <c r="B18" s="482" t="s">
        <v>159</v>
      </c>
      <c r="C18" s="483"/>
      <c r="D18" s="483"/>
      <c r="E18" s="484"/>
      <c r="F18" s="484"/>
      <c r="G18" s="484"/>
      <c r="H18" s="484"/>
      <c r="I18" s="484"/>
      <c r="J18" s="484"/>
      <c r="K18" s="484"/>
      <c r="L18" s="485">
        <v>37.840000000000003</v>
      </c>
      <c r="M18" s="485"/>
      <c r="N18" s="485"/>
      <c r="O18" s="485"/>
      <c r="P18" s="485"/>
      <c r="Q18" s="485"/>
      <c r="R18" s="486"/>
      <c r="S18" s="486"/>
      <c r="T18" s="486"/>
      <c r="U18" s="486"/>
      <c r="V18" s="487"/>
      <c r="W18" s="503"/>
      <c r="X18" s="504"/>
      <c r="Y18" s="504"/>
      <c r="Z18" s="504"/>
      <c r="AA18" s="504"/>
      <c r="AB18" s="528"/>
      <c r="AC18" s="402">
        <v>73.7</v>
      </c>
      <c r="AD18" s="403"/>
      <c r="AE18" s="403"/>
      <c r="AF18" s="403"/>
      <c r="AG18" s="488"/>
      <c r="AH18" s="402">
        <v>72.2</v>
      </c>
      <c r="AI18" s="403"/>
      <c r="AJ18" s="403"/>
      <c r="AK18" s="403"/>
      <c r="AL18" s="404"/>
      <c r="AM18" s="489"/>
      <c r="AN18" s="389"/>
      <c r="AO18" s="389"/>
      <c r="AP18" s="389"/>
      <c r="AQ18" s="389"/>
      <c r="AR18" s="389"/>
      <c r="AS18" s="389"/>
      <c r="AT18" s="390"/>
      <c r="AU18" s="490"/>
      <c r="AV18" s="491"/>
      <c r="AW18" s="491"/>
      <c r="AX18" s="491"/>
      <c r="AY18" s="446" t="s">
        <v>160</v>
      </c>
      <c r="AZ18" s="447"/>
      <c r="BA18" s="447"/>
      <c r="BB18" s="447"/>
      <c r="BC18" s="447"/>
      <c r="BD18" s="447"/>
      <c r="BE18" s="447"/>
      <c r="BF18" s="447"/>
      <c r="BG18" s="447"/>
      <c r="BH18" s="447"/>
      <c r="BI18" s="447"/>
      <c r="BJ18" s="447"/>
      <c r="BK18" s="447"/>
      <c r="BL18" s="447"/>
      <c r="BM18" s="448"/>
      <c r="BN18" s="432">
        <v>4760541</v>
      </c>
      <c r="BO18" s="433"/>
      <c r="BP18" s="433"/>
      <c r="BQ18" s="433"/>
      <c r="BR18" s="433"/>
      <c r="BS18" s="433"/>
      <c r="BT18" s="433"/>
      <c r="BU18" s="434"/>
      <c r="BV18" s="432">
        <v>4570024</v>
      </c>
      <c r="BW18" s="433"/>
      <c r="BX18" s="433"/>
      <c r="BY18" s="433"/>
      <c r="BZ18" s="433"/>
      <c r="CA18" s="433"/>
      <c r="CB18" s="433"/>
      <c r="CC18" s="434"/>
      <c r="CD18" s="188"/>
      <c r="CE18" s="464"/>
      <c r="CF18" s="464"/>
      <c r="CG18" s="464"/>
      <c r="CH18" s="464"/>
      <c r="CI18" s="464"/>
      <c r="CJ18" s="464"/>
      <c r="CK18" s="464"/>
      <c r="CL18" s="464"/>
      <c r="CM18" s="464"/>
      <c r="CN18" s="464"/>
      <c r="CO18" s="464"/>
      <c r="CP18" s="464"/>
      <c r="CQ18" s="464"/>
      <c r="CR18" s="464"/>
      <c r="CS18" s="465"/>
      <c r="CT18" s="429"/>
      <c r="CU18" s="430"/>
      <c r="CV18" s="430"/>
      <c r="CW18" s="430"/>
      <c r="CX18" s="430"/>
      <c r="CY18" s="430"/>
      <c r="CZ18" s="430"/>
      <c r="DA18" s="431"/>
      <c r="DB18" s="429"/>
      <c r="DC18" s="430"/>
      <c r="DD18" s="430"/>
      <c r="DE18" s="430"/>
      <c r="DF18" s="430"/>
      <c r="DG18" s="430"/>
      <c r="DH18" s="430"/>
      <c r="DI18" s="431"/>
    </row>
    <row r="19" spans="1:113" ht="18.75" customHeight="1" thickBot="1" x14ac:dyDescent="0.25">
      <c r="A19" s="175"/>
      <c r="B19" s="482" t="s">
        <v>161</v>
      </c>
      <c r="C19" s="483"/>
      <c r="D19" s="483"/>
      <c r="E19" s="484"/>
      <c r="F19" s="484"/>
      <c r="G19" s="484"/>
      <c r="H19" s="484"/>
      <c r="I19" s="484"/>
      <c r="J19" s="484"/>
      <c r="K19" s="484"/>
      <c r="L19" s="492">
        <v>286</v>
      </c>
      <c r="M19" s="492"/>
      <c r="N19" s="492"/>
      <c r="O19" s="492"/>
      <c r="P19" s="492"/>
      <c r="Q19" s="492"/>
      <c r="R19" s="493"/>
      <c r="S19" s="493"/>
      <c r="T19" s="493"/>
      <c r="U19" s="493"/>
      <c r="V19" s="494"/>
      <c r="W19" s="501"/>
      <c r="X19" s="502"/>
      <c r="Y19" s="502"/>
      <c r="Z19" s="502"/>
      <c r="AA19" s="502"/>
      <c r="AB19" s="502"/>
      <c r="AC19" s="505"/>
      <c r="AD19" s="505"/>
      <c r="AE19" s="505"/>
      <c r="AF19" s="505"/>
      <c r="AG19" s="505"/>
      <c r="AH19" s="505"/>
      <c r="AI19" s="505"/>
      <c r="AJ19" s="505"/>
      <c r="AK19" s="505"/>
      <c r="AL19" s="524"/>
      <c r="AM19" s="489"/>
      <c r="AN19" s="389"/>
      <c r="AO19" s="389"/>
      <c r="AP19" s="389"/>
      <c r="AQ19" s="389"/>
      <c r="AR19" s="389"/>
      <c r="AS19" s="389"/>
      <c r="AT19" s="390"/>
      <c r="AU19" s="490"/>
      <c r="AV19" s="491"/>
      <c r="AW19" s="491"/>
      <c r="AX19" s="491"/>
      <c r="AY19" s="446" t="s">
        <v>162</v>
      </c>
      <c r="AZ19" s="447"/>
      <c r="BA19" s="447"/>
      <c r="BB19" s="447"/>
      <c r="BC19" s="447"/>
      <c r="BD19" s="447"/>
      <c r="BE19" s="447"/>
      <c r="BF19" s="447"/>
      <c r="BG19" s="447"/>
      <c r="BH19" s="447"/>
      <c r="BI19" s="447"/>
      <c r="BJ19" s="447"/>
      <c r="BK19" s="447"/>
      <c r="BL19" s="447"/>
      <c r="BM19" s="448"/>
      <c r="BN19" s="432">
        <v>6658590</v>
      </c>
      <c r="BO19" s="433"/>
      <c r="BP19" s="433"/>
      <c r="BQ19" s="433"/>
      <c r="BR19" s="433"/>
      <c r="BS19" s="433"/>
      <c r="BT19" s="433"/>
      <c r="BU19" s="434"/>
      <c r="BV19" s="432">
        <v>6237515</v>
      </c>
      <c r="BW19" s="433"/>
      <c r="BX19" s="433"/>
      <c r="BY19" s="433"/>
      <c r="BZ19" s="433"/>
      <c r="CA19" s="433"/>
      <c r="CB19" s="433"/>
      <c r="CC19" s="434"/>
      <c r="CD19" s="188"/>
      <c r="CE19" s="464"/>
      <c r="CF19" s="464"/>
      <c r="CG19" s="464"/>
      <c r="CH19" s="464"/>
      <c r="CI19" s="464"/>
      <c r="CJ19" s="464"/>
      <c r="CK19" s="464"/>
      <c r="CL19" s="464"/>
      <c r="CM19" s="464"/>
      <c r="CN19" s="464"/>
      <c r="CO19" s="464"/>
      <c r="CP19" s="464"/>
      <c r="CQ19" s="464"/>
      <c r="CR19" s="464"/>
      <c r="CS19" s="465"/>
      <c r="CT19" s="429"/>
      <c r="CU19" s="430"/>
      <c r="CV19" s="430"/>
      <c r="CW19" s="430"/>
      <c r="CX19" s="430"/>
      <c r="CY19" s="430"/>
      <c r="CZ19" s="430"/>
      <c r="DA19" s="431"/>
      <c r="DB19" s="429"/>
      <c r="DC19" s="430"/>
      <c r="DD19" s="430"/>
      <c r="DE19" s="430"/>
      <c r="DF19" s="430"/>
      <c r="DG19" s="430"/>
      <c r="DH19" s="430"/>
      <c r="DI19" s="431"/>
    </row>
    <row r="20" spans="1:113" ht="18.75" customHeight="1" thickBot="1" x14ac:dyDescent="0.25">
      <c r="A20" s="175"/>
      <c r="B20" s="482" t="s">
        <v>163</v>
      </c>
      <c r="C20" s="483"/>
      <c r="D20" s="483"/>
      <c r="E20" s="484"/>
      <c r="F20" s="484"/>
      <c r="G20" s="484"/>
      <c r="H20" s="484"/>
      <c r="I20" s="484"/>
      <c r="J20" s="484"/>
      <c r="K20" s="484"/>
      <c r="L20" s="492">
        <v>4657</v>
      </c>
      <c r="M20" s="492"/>
      <c r="N20" s="492"/>
      <c r="O20" s="492"/>
      <c r="P20" s="492"/>
      <c r="Q20" s="492"/>
      <c r="R20" s="493"/>
      <c r="S20" s="493"/>
      <c r="T20" s="493"/>
      <c r="U20" s="493"/>
      <c r="V20" s="494"/>
      <c r="W20" s="503"/>
      <c r="X20" s="504"/>
      <c r="Y20" s="504"/>
      <c r="Z20" s="504"/>
      <c r="AA20" s="504"/>
      <c r="AB20" s="504"/>
      <c r="AC20" s="495"/>
      <c r="AD20" s="495"/>
      <c r="AE20" s="495"/>
      <c r="AF20" s="495"/>
      <c r="AG20" s="495"/>
      <c r="AH20" s="495"/>
      <c r="AI20" s="495"/>
      <c r="AJ20" s="495"/>
      <c r="AK20" s="495"/>
      <c r="AL20" s="496"/>
      <c r="AM20" s="497"/>
      <c r="AN20" s="394"/>
      <c r="AO20" s="394"/>
      <c r="AP20" s="394"/>
      <c r="AQ20" s="394"/>
      <c r="AR20" s="394"/>
      <c r="AS20" s="394"/>
      <c r="AT20" s="395"/>
      <c r="AU20" s="498"/>
      <c r="AV20" s="499"/>
      <c r="AW20" s="499"/>
      <c r="AX20" s="500"/>
      <c r="AY20" s="446"/>
      <c r="AZ20" s="447"/>
      <c r="BA20" s="447"/>
      <c r="BB20" s="447"/>
      <c r="BC20" s="447"/>
      <c r="BD20" s="447"/>
      <c r="BE20" s="447"/>
      <c r="BF20" s="447"/>
      <c r="BG20" s="447"/>
      <c r="BH20" s="447"/>
      <c r="BI20" s="447"/>
      <c r="BJ20" s="447"/>
      <c r="BK20" s="447"/>
      <c r="BL20" s="447"/>
      <c r="BM20" s="448"/>
      <c r="BN20" s="432"/>
      <c r="BO20" s="433"/>
      <c r="BP20" s="433"/>
      <c r="BQ20" s="433"/>
      <c r="BR20" s="433"/>
      <c r="BS20" s="433"/>
      <c r="BT20" s="433"/>
      <c r="BU20" s="434"/>
      <c r="BV20" s="432"/>
      <c r="BW20" s="433"/>
      <c r="BX20" s="433"/>
      <c r="BY20" s="433"/>
      <c r="BZ20" s="433"/>
      <c r="CA20" s="433"/>
      <c r="CB20" s="433"/>
      <c r="CC20" s="434"/>
      <c r="CD20" s="188"/>
      <c r="CE20" s="464"/>
      <c r="CF20" s="464"/>
      <c r="CG20" s="464"/>
      <c r="CH20" s="464"/>
      <c r="CI20" s="464"/>
      <c r="CJ20" s="464"/>
      <c r="CK20" s="464"/>
      <c r="CL20" s="464"/>
      <c r="CM20" s="464"/>
      <c r="CN20" s="464"/>
      <c r="CO20" s="464"/>
      <c r="CP20" s="464"/>
      <c r="CQ20" s="464"/>
      <c r="CR20" s="464"/>
      <c r="CS20" s="465"/>
      <c r="CT20" s="429"/>
      <c r="CU20" s="430"/>
      <c r="CV20" s="430"/>
      <c r="CW20" s="430"/>
      <c r="CX20" s="430"/>
      <c r="CY20" s="430"/>
      <c r="CZ20" s="430"/>
      <c r="DA20" s="431"/>
      <c r="DB20" s="429"/>
      <c r="DC20" s="430"/>
      <c r="DD20" s="430"/>
      <c r="DE20" s="430"/>
      <c r="DF20" s="430"/>
      <c r="DG20" s="430"/>
      <c r="DH20" s="430"/>
      <c r="DI20" s="431"/>
    </row>
    <row r="21" spans="1:113" ht="18.75" customHeight="1" thickBot="1" x14ac:dyDescent="0.25">
      <c r="A21" s="175"/>
      <c r="B21" s="479" t="s">
        <v>164</v>
      </c>
      <c r="C21" s="480"/>
      <c r="D21" s="480"/>
      <c r="E21" s="480"/>
      <c r="F21" s="480"/>
      <c r="G21" s="480"/>
      <c r="H21" s="480"/>
      <c r="I21" s="480"/>
      <c r="J21" s="480"/>
      <c r="K21" s="480"/>
      <c r="L21" s="480"/>
      <c r="M21" s="480"/>
      <c r="N21" s="480"/>
      <c r="O21" s="480"/>
      <c r="P21" s="480"/>
      <c r="Q21" s="480"/>
      <c r="R21" s="480"/>
      <c r="S21" s="480"/>
      <c r="T21" s="480"/>
      <c r="U21" s="480"/>
      <c r="V21" s="480"/>
      <c r="W21" s="480"/>
      <c r="X21" s="480"/>
      <c r="Y21" s="480"/>
      <c r="Z21" s="480"/>
      <c r="AA21" s="480"/>
      <c r="AB21" s="480"/>
      <c r="AC21" s="480"/>
      <c r="AD21" s="480"/>
      <c r="AE21" s="480"/>
      <c r="AF21" s="480"/>
      <c r="AG21" s="480"/>
      <c r="AH21" s="480"/>
      <c r="AI21" s="480"/>
      <c r="AJ21" s="480"/>
      <c r="AK21" s="480"/>
      <c r="AL21" s="480"/>
      <c r="AM21" s="480"/>
      <c r="AN21" s="480"/>
      <c r="AO21" s="480"/>
      <c r="AP21" s="480"/>
      <c r="AQ21" s="480"/>
      <c r="AR21" s="480"/>
      <c r="AS21" s="480"/>
      <c r="AT21" s="480"/>
      <c r="AU21" s="480"/>
      <c r="AV21" s="480"/>
      <c r="AW21" s="480"/>
      <c r="AX21" s="481"/>
      <c r="AY21" s="405"/>
      <c r="AZ21" s="406"/>
      <c r="BA21" s="406"/>
      <c r="BB21" s="406"/>
      <c r="BC21" s="406"/>
      <c r="BD21" s="406"/>
      <c r="BE21" s="406"/>
      <c r="BF21" s="406"/>
      <c r="BG21" s="406"/>
      <c r="BH21" s="406"/>
      <c r="BI21" s="406"/>
      <c r="BJ21" s="406"/>
      <c r="BK21" s="406"/>
      <c r="BL21" s="406"/>
      <c r="BM21" s="407"/>
      <c r="BN21" s="466"/>
      <c r="BO21" s="467"/>
      <c r="BP21" s="467"/>
      <c r="BQ21" s="467"/>
      <c r="BR21" s="467"/>
      <c r="BS21" s="467"/>
      <c r="BT21" s="467"/>
      <c r="BU21" s="468"/>
      <c r="BV21" s="466"/>
      <c r="BW21" s="467"/>
      <c r="BX21" s="467"/>
      <c r="BY21" s="467"/>
      <c r="BZ21" s="467"/>
      <c r="CA21" s="467"/>
      <c r="CB21" s="467"/>
      <c r="CC21" s="468"/>
      <c r="CD21" s="188"/>
      <c r="CE21" s="464"/>
      <c r="CF21" s="464"/>
      <c r="CG21" s="464"/>
      <c r="CH21" s="464"/>
      <c r="CI21" s="464"/>
      <c r="CJ21" s="464"/>
      <c r="CK21" s="464"/>
      <c r="CL21" s="464"/>
      <c r="CM21" s="464"/>
      <c r="CN21" s="464"/>
      <c r="CO21" s="464"/>
      <c r="CP21" s="464"/>
      <c r="CQ21" s="464"/>
      <c r="CR21" s="464"/>
      <c r="CS21" s="465"/>
      <c r="CT21" s="429"/>
      <c r="CU21" s="430"/>
      <c r="CV21" s="430"/>
      <c r="CW21" s="430"/>
      <c r="CX21" s="430"/>
      <c r="CY21" s="430"/>
      <c r="CZ21" s="430"/>
      <c r="DA21" s="431"/>
      <c r="DB21" s="429"/>
      <c r="DC21" s="430"/>
      <c r="DD21" s="430"/>
      <c r="DE21" s="430"/>
      <c r="DF21" s="430"/>
      <c r="DG21" s="430"/>
      <c r="DH21" s="430"/>
      <c r="DI21" s="431"/>
    </row>
    <row r="22" spans="1:113" ht="18.75" customHeight="1" x14ac:dyDescent="0.2">
      <c r="A22" s="175"/>
      <c r="B22" s="408" t="s">
        <v>165</v>
      </c>
      <c r="C22" s="409"/>
      <c r="D22" s="410"/>
      <c r="E22" s="417" t="s">
        <v>1</v>
      </c>
      <c r="F22" s="418"/>
      <c r="G22" s="418"/>
      <c r="H22" s="418"/>
      <c r="I22" s="418"/>
      <c r="J22" s="418"/>
      <c r="K22" s="419"/>
      <c r="L22" s="417" t="s">
        <v>166</v>
      </c>
      <c r="M22" s="418"/>
      <c r="N22" s="418"/>
      <c r="O22" s="418"/>
      <c r="P22" s="419"/>
      <c r="Q22" s="423" t="s">
        <v>167</v>
      </c>
      <c r="R22" s="424"/>
      <c r="S22" s="424"/>
      <c r="T22" s="424"/>
      <c r="U22" s="424"/>
      <c r="V22" s="425"/>
      <c r="W22" s="474" t="s">
        <v>168</v>
      </c>
      <c r="X22" s="409"/>
      <c r="Y22" s="410"/>
      <c r="Z22" s="417" t="s">
        <v>1</v>
      </c>
      <c r="AA22" s="418"/>
      <c r="AB22" s="418"/>
      <c r="AC22" s="418"/>
      <c r="AD22" s="418"/>
      <c r="AE22" s="418"/>
      <c r="AF22" s="418"/>
      <c r="AG22" s="419"/>
      <c r="AH22" s="435" t="s">
        <v>169</v>
      </c>
      <c r="AI22" s="418"/>
      <c r="AJ22" s="418"/>
      <c r="AK22" s="418"/>
      <c r="AL22" s="419"/>
      <c r="AM22" s="435" t="s">
        <v>170</v>
      </c>
      <c r="AN22" s="436"/>
      <c r="AO22" s="436"/>
      <c r="AP22" s="436"/>
      <c r="AQ22" s="436"/>
      <c r="AR22" s="437"/>
      <c r="AS22" s="423" t="s">
        <v>167</v>
      </c>
      <c r="AT22" s="424"/>
      <c r="AU22" s="424"/>
      <c r="AV22" s="424"/>
      <c r="AW22" s="424"/>
      <c r="AX22" s="441"/>
      <c r="AY22" s="458" t="s">
        <v>171</v>
      </c>
      <c r="AZ22" s="459"/>
      <c r="BA22" s="459"/>
      <c r="BB22" s="459"/>
      <c r="BC22" s="459"/>
      <c r="BD22" s="459"/>
      <c r="BE22" s="459"/>
      <c r="BF22" s="459"/>
      <c r="BG22" s="459"/>
      <c r="BH22" s="459"/>
      <c r="BI22" s="459"/>
      <c r="BJ22" s="459"/>
      <c r="BK22" s="459"/>
      <c r="BL22" s="459"/>
      <c r="BM22" s="460"/>
      <c r="BN22" s="461">
        <v>3913331</v>
      </c>
      <c r="BO22" s="462"/>
      <c r="BP22" s="462"/>
      <c r="BQ22" s="462"/>
      <c r="BR22" s="462"/>
      <c r="BS22" s="462"/>
      <c r="BT22" s="462"/>
      <c r="BU22" s="463"/>
      <c r="BV22" s="461">
        <v>3714041</v>
      </c>
      <c r="BW22" s="462"/>
      <c r="BX22" s="462"/>
      <c r="BY22" s="462"/>
      <c r="BZ22" s="462"/>
      <c r="CA22" s="462"/>
      <c r="CB22" s="462"/>
      <c r="CC22" s="463"/>
      <c r="CD22" s="188"/>
      <c r="CE22" s="464"/>
      <c r="CF22" s="464"/>
      <c r="CG22" s="464"/>
      <c r="CH22" s="464"/>
      <c r="CI22" s="464"/>
      <c r="CJ22" s="464"/>
      <c r="CK22" s="464"/>
      <c r="CL22" s="464"/>
      <c r="CM22" s="464"/>
      <c r="CN22" s="464"/>
      <c r="CO22" s="464"/>
      <c r="CP22" s="464"/>
      <c r="CQ22" s="464"/>
      <c r="CR22" s="464"/>
      <c r="CS22" s="465"/>
      <c r="CT22" s="429"/>
      <c r="CU22" s="430"/>
      <c r="CV22" s="430"/>
      <c r="CW22" s="430"/>
      <c r="CX22" s="430"/>
      <c r="CY22" s="430"/>
      <c r="CZ22" s="430"/>
      <c r="DA22" s="431"/>
      <c r="DB22" s="429"/>
      <c r="DC22" s="430"/>
      <c r="DD22" s="430"/>
      <c r="DE22" s="430"/>
      <c r="DF22" s="430"/>
      <c r="DG22" s="430"/>
      <c r="DH22" s="430"/>
      <c r="DI22" s="431"/>
    </row>
    <row r="23" spans="1:113" ht="18.75" customHeight="1" x14ac:dyDescent="0.2">
      <c r="A23" s="175"/>
      <c r="B23" s="411"/>
      <c r="C23" s="412"/>
      <c r="D23" s="413"/>
      <c r="E23" s="420"/>
      <c r="F23" s="421"/>
      <c r="G23" s="421"/>
      <c r="H23" s="421"/>
      <c r="I23" s="421"/>
      <c r="J23" s="421"/>
      <c r="K23" s="422"/>
      <c r="L23" s="420"/>
      <c r="M23" s="421"/>
      <c r="N23" s="421"/>
      <c r="O23" s="421"/>
      <c r="P23" s="422"/>
      <c r="Q23" s="426"/>
      <c r="R23" s="427"/>
      <c r="S23" s="427"/>
      <c r="T23" s="427"/>
      <c r="U23" s="427"/>
      <c r="V23" s="428"/>
      <c r="W23" s="475"/>
      <c r="X23" s="412"/>
      <c r="Y23" s="413"/>
      <c r="Z23" s="420"/>
      <c r="AA23" s="421"/>
      <c r="AB23" s="421"/>
      <c r="AC23" s="421"/>
      <c r="AD23" s="421"/>
      <c r="AE23" s="421"/>
      <c r="AF23" s="421"/>
      <c r="AG23" s="422"/>
      <c r="AH23" s="420"/>
      <c r="AI23" s="421"/>
      <c r="AJ23" s="421"/>
      <c r="AK23" s="421"/>
      <c r="AL23" s="422"/>
      <c r="AM23" s="438"/>
      <c r="AN23" s="439"/>
      <c r="AO23" s="439"/>
      <c r="AP23" s="439"/>
      <c r="AQ23" s="439"/>
      <c r="AR23" s="440"/>
      <c r="AS23" s="426"/>
      <c r="AT23" s="427"/>
      <c r="AU23" s="427"/>
      <c r="AV23" s="427"/>
      <c r="AW23" s="427"/>
      <c r="AX23" s="442"/>
      <c r="AY23" s="446" t="s">
        <v>172</v>
      </c>
      <c r="AZ23" s="447"/>
      <c r="BA23" s="447"/>
      <c r="BB23" s="447"/>
      <c r="BC23" s="447"/>
      <c r="BD23" s="447"/>
      <c r="BE23" s="447"/>
      <c r="BF23" s="447"/>
      <c r="BG23" s="447"/>
      <c r="BH23" s="447"/>
      <c r="BI23" s="447"/>
      <c r="BJ23" s="447"/>
      <c r="BK23" s="447"/>
      <c r="BL23" s="447"/>
      <c r="BM23" s="448"/>
      <c r="BN23" s="432">
        <v>3635902</v>
      </c>
      <c r="BO23" s="433"/>
      <c r="BP23" s="433"/>
      <c r="BQ23" s="433"/>
      <c r="BR23" s="433"/>
      <c r="BS23" s="433"/>
      <c r="BT23" s="433"/>
      <c r="BU23" s="434"/>
      <c r="BV23" s="432">
        <v>3340951</v>
      </c>
      <c r="BW23" s="433"/>
      <c r="BX23" s="433"/>
      <c r="BY23" s="433"/>
      <c r="BZ23" s="433"/>
      <c r="CA23" s="433"/>
      <c r="CB23" s="433"/>
      <c r="CC23" s="434"/>
      <c r="CD23" s="188"/>
      <c r="CE23" s="464"/>
      <c r="CF23" s="464"/>
      <c r="CG23" s="464"/>
      <c r="CH23" s="464"/>
      <c r="CI23" s="464"/>
      <c r="CJ23" s="464"/>
      <c r="CK23" s="464"/>
      <c r="CL23" s="464"/>
      <c r="CM23" s="464"/>
      <c r="CN23" s="464"/>
      <c r="CO23" s="464"/>
      <c r="CP23" s="464"/>
      <c r="CQ23" s="464"/>
      <c r="CR23" s="464"/>
      <c r="CS23" s="465"/>
      <c r="CT23" s="429"/>
      <c r="CU23" s="430"/>
      <c r="CV23" s="430"/>
      <c r="CW23" s="430"/>
      <c r="CX23" s="430"/>
      <c r="CY23" s="430"/>
      <c r="CZ23" s="430"/>
      <c r="DA23" s="431"/>
      <c r="DB23" s="429"/>
      <c r="DC23" s="430"/>
      <c r="DD23" s="430"/>
      <c r="DE23" s="430"/>
      <c r="DF23" s="430"/>
      <c r="DG23" s="430"/>
      <c r="DH23" s="430"/>
      <c r="DI23" s="431"/>
    </row>
    <row r="24" spans="1:113" ht="18.75" customHeight="1" thickBot="1" x14ac:dyDescent="0.25">
      <c r="A24" s="175"/>
      <c r="B24" s="411"/>
      <c r="C24" s="412"/>
      <c r="D24" s="413"/>
      <c r="E24" s="388" t="s">
        <v>173</v>
      </c>
      <c r="F24" s="389"/>
      <c r="G24" s="389"/>
      <c r="H24" s="389"/>
      <c r="I24" s="389"/>
      <c r="J24" s="389"/>
      <c r="K24" s="390"/>
      <c r="L24" s="385">
        <v>1</v>
      </c>
      <c r="M24" s="386"/>
      <c r="N24" s="386"/>
      <c r="O24" s="386"/>
      <c r="P24" s="387"/>
      <c r="Q24" s="385">
        <v>7630</v>
      </c>
      <c r="R24" s="386"/>
      <c r="S24" s="386"/>
      <c r="T24" s="386"/>
      <c r="U24" s="386"/>
      <c r="V24" s="387"/>
      <c r="W24" s="475"/>
      <c r="X24" s="412"/>
      <c r="Y24" s="413"/>
      <c r="Z24" s="388" t="s">
        <v>174</v>
      </c>
      <c r="AA24" s="389"/>
      <c r="AB24" s="389"/>
      <c r="AC24" s="389"/>
      <c r="AD24" s="389"/>
      <c r="AE24" s="389"/>
      <c r="AF24" s="389"/>
      <c r="AG24" s="390"/>
      <c r="AH24" s="385">
        <v>141</v>
      </c>
      <c r="AI24" s="386"/>
      <c r="AJ24" s="386"/>
      <c r="AK24" s="386"/>
      <c r="AL24" s="387"/>
      <c r="AM24" s="385">
        <v>424692</v>
      </c>
      <c r="AN24" s="386"/>
      <c r="AO24" s="386"/>
      <c r="AP24" s="386"/>
      <c r="AQ24" s="386"/>
      <c r="AR24" s="387"/>
      <c r="AS24" s="385">
        <v>3012</v>
      </c>
      <c r="AT24" s="386"/>
      <c r="AU24" s="386"/>
      <c r="AV24" s="386"/>
      <c r="AW24" s="386"/>
      <c r="AX24" s="445"/>
      <c r="AY24" s="405" t="s">
        <v>175</v>
      </c>
      <c r="AZ24" s="406"/>
      <c r="BA24" s="406"/>
      <c r="BB24" s="406"/>
      <c r="BC24" s="406"/>
      <c r="BD24" s="406"/>
      <c r="BE24" s="406"/>
      <c r="BF24" s="406"/>
      <c r="BG24" s="406"/>
      <c r="BH24" s="406"/>
      <c r="BI24" s="406"/>
      <c r="BJ24" s="406"/>
      <c r="BK24" s="406"/>
      <c r="BL24" s="406"/>
      <c r="BM24" s="407"/>
      <c r="BN24" s="432">
        <v>1914039</v>
      </c>
      <c r="BO24" s="433"/>
      <c r="BP24" s="433"/>
      <c r="BQ24" s="433"/>
      <c r="BR24" s="433"/>
      <c r="BS24" s="433"/>
      <c r="BT24" s="433"/>
      <c r="BU24" s="434"/>
      <c r="BV24" s="432">
        <v>1556176</v>
      </c>
      <c r="BW24" s="433"/>
      <c r="BX24" s="433"/>
      <c r="BY24" s="433"/>
      <c r="BZ24" s="433"/>
      <c r="CA24" s="433"/>
      <c r="CB24" s="433"/>
      <c r="CC24" s="434"/>
      <c r="CD24" s="188"/>
      <c r="CE24" s="464"/>
      <c r="CF24" s="464"/>
      <c r="CG24" s="464"/>
      <c r="CH24" s="464"/>
      <c r="CI24" s="464"/>
      <c r="CJ24" s="464"/>
      <c r="CK24" s="464"/>
      <c r="CL24" s="464"/>
      <c r="CM24" s="464"/>
      <c r="CN24" s="464"/>
      <c r="CO24" s="464"/>
      <c r="CP24" s="464"/>
      <c r="CQ24" s="464"/>
      <c r="CR24" s="464"/>
      <c r="CS24" s="465"/>
      <c r="CT24" s="429"/>
      <c r="CU24" s="430"/>
      <c r="CV24" s="430"/>
      <c r="CW24" s="430"/>
      <c r="CX24" s="430"/>
      <c r="CY24" s="430"/>
      <c r="CZ24" s="430"/>
      <c r="DA24" s="431"/>
      <c r="DB24" s="429"/>
      <c r="DC24" s="430"/>
      <c r="DD24" s="430"/>
      <c r="DE24" s="430"/>
      <c r="DF24" s="430"/>
      <c r="DG24" s="430"/>
      <c r="DH24" s="430"/>
      <c r="DI24" s="431"/>
    </row>
    <row r="25" spans="1:113" ht="18.75" customHeight="1" x14ac:dyDescent="0.2">
      <c r="A25" s="175"/>
      <c r="B25" s="411"/>
      <c r="C25" s="412"/>
      <c r="D25" s="413"/>
      <c r="E25" s="388" t="s">
        <v>176</v>
      </c>
      <c r="F25" s="389"/>
      <c r="G25" s="389"/>
      <c r="H25" s="389"/>
      <c r="I25" s="389"/>
      <c r="J25" s="389"/>
      <c r="K25" s="390"/>
      <c r="L25" s="385">
        <v>1</v>
      </c>
      <c r="M25" s="386"/>
      <c r="N25" s="386"/>
      <c r="O25" s="386"/>
      <c r="P25" s="387"/>
      <c r="Q25" s="385">
        <v>6170</v>
      </c>
      <c r="R25" s="386"/>
      <c r="S25" s="386"/>
      <c r="T25" s="386"/>
      <c r="U25" s="386"/>
      <c r="V25" s="387"/>
      <c r="W25" s="475"/>
      <c r="X25" s="412"/>
      <c r="Y25" s="413"/>
      <c r="Z25" s="388" t="s">
        <v>177</v>
      </c>
      <c r="AA25" s="389"/>
      <c r="AB25" s="389"/>
      <c r="AC25" s="389"/>
      <c r="AD25" s="389"/>
      <c r="AE25" s="389"/>
      <c r="AF25" s="389"/>
      <c r="AG25" s="390"/>
      <c r="AH25" s="385" t="s">
        <v>129</v>
      </c>
      <c r="AI25" s="386"/>
      <c r="AJ25" s="386"/>
      <c r="AK25" s="386"/>
      <c r="AL25" s="387"/>
      <c r="AM25" s="385" t="s">
        <v>178</v>
      </c>
      <c r="AN25" s="386"/>
      <c r="AO25" s="386"/>
      <c r="AP25" s="386"/>
      <c r="AQ25" s="386"/>
      <c r="AR25" s="387"/>
      <c r="AS25" s="385" t="s">
        <v>129</v>
      </c>
      <c r="AT25" s="386"/>
      <c r="AU25" s="386"/>
      <c r="AV25" s="386"/>
      <c r="AW25" s="386"/>
      <c r="AX25" s="445"/>
      <c r="AY25" s="458" t="s">
        <v>179</v>
      </c>
      <c r="AZ25" s="459"/>
      <c r="BA25" s="459"/>
      <c r="BB25" s="459"/>
      <c r="BC25" s="459"/>
      <c r="BD25" s="459"/>
      <c r="BE25" s="459"/>
      <c r="BF25" s="459"/>
      <c r="BG25" s="459"/>
      <c r="BH25" s="459"/>
      <c r="BI25" s="459"/>
      <c r="BJ25" s="459"/>
      <c r="BK25" s="459"/>
      <c r="BL25" s="459"/>
      <c r="BM25" s="460"/>
      <c r="BN25" s="461">
        <v>370921</v>
      </c>
      <c r="BO25" s="462"/>
      <c r="BP25" s="462"/>
      <c r="BQ25" s="462"/>
      <c r="BR25" s="462"/>
      <c r="BS25" s="462"/>
      <c r="BT25" s="462"/>
      <c r="BU25" s="463"/>
      <c r="BV25" s="461">
        <v>42280</v>
      </c>
      <c r="BW25" s="462"/>
      <c r="BX25" s="462"/>
      <c r="BY25" s="462"/>
      <c r="BZ25" s="462"/>
      <c r="CA25" s="462"/>
      <c r="CB25" s="462"/>
      <c r="CC25" s="463"/>
      <c r="CD25" s="188"/>
      <c r="CE25" s="464"/>
      <c r="CF25" s="464"/>
      <c r="CG25" s="464"/>
      <c r="CH25" s="464"/>
      <c r="CI25" s="464"/>
      <c r="CJ25" s="464"/>
      <c r="CK25" s="464"/>
      <c r="CL25" s="464"/>
      <c r="CM25" s="464"/>
      <c r="CN25" s="464"/>
      <c r="CO25" s="464"/>
      <c r="CP25" s="464"/>
      <c r="CQ25" s="464"/>
      <c r="CR25" s="464"/>
      <c r="CS25" s="465"/>
      <c r="CT25" s="429"/>
      <c r="CU25" s="430"/>
      <c r="CV25" s="430"/>
      <c r="CW25" s="430"/>
      <c r="CX25" s="430"/>
      <c r="CY25" s="430"/>
      <c r="CZ25" s="430"/>
      <c r="DA25" s="431"/>
      <c r="DB25" s="429"/>
      <c r="DC25" s="430"/>
      <c r="DD25" s="430"/>
      <c r="DE25" s="430"/>
      <c r="DF25" s="430"/>
      <c r="DG25" s="430"/>
      <c r="DH25" s="430"/>
      <c r="DI25" s="431"/>
    </row>
    <row r="26" spans="1:113" ht="18.75" customHeight="1" x14ac:dyDescent="0.2">
      <c r="A26" s="175"/>
      <c r="B26" s="411"/>
      <c r="C26" s="412"/>
      <c r="D26" s="413"/>
      <c r="E26" s="388" t="s">
        <v>180</v>
      </c>
      <c r="F26" s="389"/>
      <c r="G26" s="389"/>
      <c r="H26" s="389"/>
      <c r="I26" s="389"/>
      <c r="J26" s="389"/>
      <c r="K26" s="390"/>
      <c r="L26" s="385">
        <v>1</v>
      </c>
      <c r="M26" s="386"/>
      <c r="N26" s="386"/>
      <c r="O26" s="386"/>
      <c r="P26" s="387"/>
      <c r="Q26" s="385">
        <v>5800</v>
      </c>
      <c r="R26" s="386"/>
      <c r="S26" s="386"/>
      <c r="T26" s="386"/>
      <c r="U26" s="386"/>
      <c r="V26" s="387"/>
      <c r="W26" s="475"/>
      <c r="X26" s="412"/>
      <c r="Y26" s="413"/>
      <c r="Z26" s="388" t="s">
        <v>181</v>
      </c>
      <c r="AA26" s="443"/>
      <c r="AB26" s="443"/>
      <c r="AC26" s="443"/>
      <c r="AD26" s="443"/>
      <c r="AE26" s="443"/>
      <c r="AF26" s="443"/>
      <c r="AG26" s="444"/>
      <c r="AH26" s="385">
        <v>4</v>
      </c>
      <c r="AI26" s="386"/>
      <c r="AJ26" s="386"/>
      <c r="AK26" s="386"/>
      <c r="AL26" s="387"/>
      <c r="AM26" s="385">
        <v>10116</v>
      </c>
      <c r="AN26" s="386"/>
      <c r="AO26" s="386"/>
      <c r="AP26" s="386"/>
      <c r="AQ26" s="386"/>
      <c r="AR26" s="387"/>
      <c r="AS26" s="385">
        <v>2529</v>
      </c>
      <c r="AT26" s="386"/>
      <c r="AU26" s="386"/>
      <c r="AV26" s="386"/>
      <c r="AW26" s="386"/>
      <c r="AX26" s="445"/>
      <c r="AY26" s="472" t="s">
        <v>182</v>
      </c>
      <c r="AZ26" s="392"/>
      <c r="BA26" s="392"/>
      <c r="BB26" s="392"/>
      <c r="BC26" s="392"/>
      <c r="BD26" s="392"/>
      <c r="BE26" s="392"/>
      <c r="BF26" s="392"/>
      <c r="BG26" s="392"/>
      <c r="BH26" s="392"/>
      <c r="BI26" s="392"/>
      <c r="BJ26" s="392"/>
      <c r="BK26" s="392"/>
      <c r="BL26" s="392"/>
      <c r="BM26" s="473"/>
      <c r="BN26" s="432" t="s">
        <v>178</v>
      </c>
      <c r="BO26" s="433"/>
      <c r="BP26" s="433"/>
      <c r="BQ26" s="433"/>
      <c r="BR26" s="433"/>
      <c r="BS26" s="433"/>
      <c r="BT26" s="433"/>
      <c r="BU26" s="434"/>
      <c r="BV26" s="432" t="s">
        <v>178</v>
      </c>
      <c r="BW26" s="433"/>
      <c r="BX26" s="433"/>
      <c r="BY26" s="433"/>
      <c r="BZ26" s="433"/>
      <c r="CA26" s="433"/>
      <c r="CB26" s="433"/>
      <c r="CC26" s="434"/>
      <c r="CD26" s="188"/>
      <c r="CE26" s="464"/>
      <c r="CF26" s="464"/>
      <c r="CG26" s="464"/>
      <c r="CH26" s="464"/>
      <c r="CI26" s="464"/>
      <c r="CJ26" s="464"/>
      <c r="CK26" s="464"/>
      <c r="CL26" s="464"/>
      <c r="CM26" s="464"/>
      <c r="CN26" s="464"/>
      <c r="CO26" s="464"/>
      <c r="CP26" s="464"/>
      <c r="CQ26" s="464"/>
      <c r="CR26" s="464"/>
      <c r="CS26" s="465"/>
      <c r="CT26" s="429"/>
      <c r="CU26" s="430"/>
      <c r="CV26" s="430"/>
      <c r="CW26" s="430"/>
      <c r="CX26" s="430"/>
      <c r="CY26" s="430"/>
      <c r="CZ26" s="430"/>
      <c r="DA26" s="431"/>
      <c r="DB26" s="429"/>
      <c r="DC26" s="430"/>
      <c r="DD26" s="430"/>
      <c r="DE26" s="430"/>
      <c r="DF26" s="430"/>
      <c r="DG26" s="430"/>
      <c r="DH26" s="430"/>
      <c r="DI26" s="431"/>
    </row>
    <row r="27" spans="1:113" ht="18.75" customHeight="1" thickBot="1" x14ac:dyDescent="0.25">
      <c r="A27" s="175"/>
      <c r="B27" s="411"/>
      <c r="C27" s="412"/>
      <c r="D27" s="413"/>
      <c r="E27" s="388" t="s">
        <v>183</v>
      </c>
      <c r="F27" s="389"/>
      <c r="G27" s="389"/>
      <c r="H27" s="389"/>
      <c r="I27" s="389"/>
      <c r="J27" s="389"/>
      <c r="K27" s="390"/>
      <c r="L27" s="385">
        <v>1</v>
      </c>
      <c r="M27" s="386"/>
      <c r="N27" s="386"/>
      <c r="O27" s="386"/>
      <c r="P27" s="387"/>
      <c r="Q27" s="385">
        <v>3127</v>
      </c>
      <c r="R27" s="386"/>
      <c r="S27" s="386"/>
      <c r="T27" s="386"/>
      <c r="U27" s="386"/>
      <c r="V27" s="387"/>
      <c r="W27" s="475"/>
      <c r="X27" s="412"/>
      <c r="Y27" s="413"/>
      <c r="Z27" s="388" t="s">
        <v>184</v>
      </c>
      <c r="AA27" s="389"/>
      <c r="AB27" s="389"/>
      <c r="AC27" s="389"/>
      <c r="AD27" s="389"/>
      <c r="AE27" s="389"/>
      <c r="AF27" s="389"/>
      <c r="AG27" s="390"/>
      <c r="AH27" s="385">
        <v>5</v>
      </c>
      <c r="AI27" s="386"/>
      <c r="AJ27" s="386"/>
      <c r="AK27" s="386"/>
      <c r="AL27" s="387"/>
      <c r="AM27" s="385">
        <v>17323</v>
      </c>
      <c r="AN27" s="386"/>
      <c r="AO27" s="386"/>
      <c r="AP27" s="386"/>
      <c r="AQ27" s="386"/>
      <c r="AR27" s="387"/>
      <c r="AS27" s="385">
        <v>3465</v>
      </c>
      <c r="AT27" s="386"/>
      <c r="AU27" s="386"/>
      <c r="AV27" s="386"/>
      <c r="AW27" s="386"/>
      <c r="AX27" s="445"/>
      <c r="AY27" s="469" t="s">
        <v>185</v>
      </c>
      <c r="AZ27" s="470"/>
      <c r="BA27" s="470"/>
      <c r="BB27" s="470"/>
      <c r="BC27" s="470"/>
      <c r="BD27" s="470"/>
      <c r="BE27" s="470"/>
      <c r="BF27" s="470"/>
      <c r="BG27" s="470"/>
      <c r="BH27" s="470"/>
      <c r="BI27" s="470"/>
      <c r="BJ27" s="470"/>
      <c r="BK27" s="470"/>
      <c r="BL27" s="470"/>
      <c r="BM27" s="471"/>
      <c r="BN27" s="466">
        <v>92949</v>
      </c>
      <c r="BO27" s="467"/>
      <c r="BP27" s="467"/>
      <c r="BQ27" s="467"/>
      <c r="BR27" s="467"/>
      <c r="BS27" s="467"/>
      <c r="BT27" s="467"/>
      <c r="BU27" s="468"/>
      <c r="BV27" s="466">
        <v>92947</v>
      </c>
      <c r="BW27" s="467"/>
      <c r="BX27" s="467"/>
      <c r="BY27" s="467"/>
      <c r="BZ27" s="467"/>
      <c r="CA27" s="467"/>
      <c r="CB27" s="467"/>
      <c r="CC27" s="468"/>
      <c r="CD27" s="190"/>
      <c r="CE27" s="464"/>
      <c r="CF27" s="464"/>
      <c r="CG27" s="464"/>
      <c r="CH27" s="464"/>
      <c r="CI27" s="464"/>
      <c r="CJ27" s="464"/>
      <c r="CK27" s="464"/>
      <c r="CL27" s="464"/>
      <c r="CM27" s="464"/>
      <c r="CN27" s="464"/>
      <c r="CO27" s="464"/>
      <c r="CP27" s="464"/>
      <c r="CQ27" s="464"/>
      <c r="CR27" s="464"/>
      <c r="CS27" s="465"/>
      <c r="CT27" s="429"/>
      <c r="CU27" s="430"/>
      <c r="CV27" s="430"/>
      <c r="CW27" s="430"/>
      <c r="CX27" s="430"/>
      <c r="CY27" s="430"/>
      <c r="CZ27" s="430"/>
      <c r="DA27" s="431"/>
      <c r="DB27" s="429"/>
      <c r="DC27" s="430"/>
      <c r="DD27" s="430"/>
      <c r="DE27" s="430"/>
      <c r="DF27" s="430"/>
      <c r="DG27" s="430"/>
      <c r="DH27" s="430"/>
      <c r="DI27" s="431"/>
    </row>
    <row r="28" spans="1:113" ht="18.75" customHeight="1" x14ac:dyDescent="0.2">
      <c r="A28" s="175"/>
      <c r="B28" s="411"/>
      <c r="C28" s="412"/>
      <c r="D28" s="413"/>
      <c r="E28" s="388" t="s">
        <v>186</v>
      </c>
      <c r="F28" s="389"/>
      <c r="G28" s="389"/>
      <c r="H28" s="389"/>
      <c r="I28" s="389"/>
      <c r="J28" s="389"/>
      <c r="K28" s="390"/>
      <c r="L28" s="385">
        <v>1</v>
      </c>
      <c r="M28" s="386"/>
      <c r="N28" s="386"/>
      <c r="O28" s="386"/>
      <c r="P28" s="387"/>
      <c r="Q28" s="385">
        <v>2780</v>
      </c>
      <c r="R28" s="386"/>
      <c r="S28" s="386"/>
      <c r="T28" s="386"/>
      <c r="U28" s="386"/>
      <c r="V28" s="387"/>
      <c r="W28" s="475"/>
      <c r="X28" s="412"/>
      <c r="Y28" s="413"/>
      <c r="Z28" s="388" t="s">
        <v>187</v>
      </c>
      <c r="AA28" s="389"/>
      <c r="AB28" s="389"/>
      <c r="AC28" s="389"/>
      <c r="AD28" s="389"/>
      <c r="AE28" s="389"/>
      <c r="AF28" s="389"/>
      <c r="AG28" s="390"/>
      <c r="AH28" s="385" t="s">
        <v>178</v>
      </c>
      <c r="AI28" s="386"/>
      <c r="AJ28" s="386"/>
      <c r="AK28" s="386"/>
      <c r="AL28" s="387"/>
      <c r="AM28" s="385" t="s">
        <v>178</v>
      </c>
      <c r="AN28" s="386"/>
      <c r="AO28" s="386"/>
      <c r="AP28" s="386"/>
      <c r="AQ28" s="386"/>
      <c r="AR28" s="387"/>
      <c r="AS28" s="385" t="s">
        <v>178</v>
      </c>
      <c r="AT28" s="386"/>
      <c r="AU28" s="386"/>
      <c r="AV28" s="386"/>
      <c r="AW28" s="386"/>
      <c r="AX28" s="445"/>
      <c r="AY28" s="449" t="s">
        <v>188</v>
      </c>
      <c r="AZ28" s="450"/>
      <c r="BA28" s="450"/>
      <c r="BB28" s="451"/>
      <c r="BC28" s="458" t="s">
        <v>49</v>
      </c>
      <c r="BD28" s="459"/>
      <c r="BE28" s="459"/>
      <c r="BF28" s="459"/>
      <c r="BG28" s="459"/>
      <c r="BH28" s="459"/>
      <c r="BI28" s="459"/>
      <c r="BJ28" s="459"/>
      <c r="BK28" s="459"/>
      <c r="BL28" s="459"/>
      <c r="BM28" s="460"/>
      <c r="BN28" s="461">
        <v>1323521</v>
      </c>
      <c r="BO28" s="462"/>
      <c r="BP28" s="462"/>
      <c r="BQ28" s="462"/>
      <c r="BR28" s="462"/>
      <c r="BS28" s="462"/>
      <c r="BT28" s="462"/>
      <c r="BU28" s="463"/>
      <c r="BV28" s="461">
        <v>1245957</v>
      </c>
      <c r="BW28" s="462"/>
      <c r="BX28" s="462"/>
      <c r="BY28" s="462"/>
      <c r="BZ28" s="462"/>
      <c r="CA28" s="462"/>
      <c r="CB28" s="462"/>
      <c r="CC28" s="463"/>
      <c r="CD28" s="188"/>
      <c r="CE28" s="464"/>
      <c r="CF28" s="464"/>
      <c r="CG28" s="464"/>
      <c r="CH28" s="464"/>
      <c r="CI28" s="464"/>
      <c r="CJ28" s="464"/>
      <c r="CK28" s="464"/>
      <c r="CL28" s="464"/>
      <c r="CM28" s="464"/>
      <c r="CN28" s="464"/>
      <c r="CO28" s="464"/>
      <c r="CP28" s="464"/>
      <c r="CQ28" s="464"/>
      <c r="CR28" s="464"/>
      <c r="CS28" s="465"/>
      <c r="CT28" s="429"/>
      <c r="CU28" s="430"/>
      <c r="CV28" s="430"/>
      <c r="CW28" s="430"/>
      <c r="CX28" s="430"/>
      <c r="CY28" s="430"/>
      <c r="CZ28" s="430"/>
      <c r="DA28" s="431"/>
      <c r="DB28" s="429"/>
      <c r="DC28" s="430"/>
      <c r="DD28" s="430"/>
      <c r="DE28" s="430"/>
      <c r="DF28" s="430"/>
      <c r="DG28" s="430"/>
      <c r="DH28" s="430"/>
      <c r="DI28" s="431"/>
    </row>
    <row r="29" spans="1:113" ht="18.75" customHeight="1" x14ac:dyDescent="0.2">
      <c r="A29" s="175"/>
      <c r="B29" s="411"/>
      <c r="C29" s="412"/>
      <c r="D29" s="413"/>
      <c r="E29" s="388" t="s">
        <v>189</v>
      </c>
      <c r="F29" s="389"/>
      <c r="G29" s="389"/>
      <c r="H29" s="389"/>
      <c r="I29" s="389"/>
      <c r="J29" s="389"/>
      <c r="K29" s="390"/>
      <c r="L29" s="385">
        <v>14</v>
      </c>
      <c r="M29" s="386"/>
      <c r="N29" s="386"/>
      <c r="O29" s="386"/>
      <c r="P29" s="387"/>
      <c r="Q29" s="385">
        <v>2552</v>
      </c>
      <c r="R29" s="386"/>
      <c r="S29" s="386"/>
      <c r="T29" s="386"/>
      <c r="U29" s="386"/>
      <c r="V29" s="387"/>
      <c r="W29" s="476"/>
      <c r="X29" s="477"/>
      <c r="Y29" s="478"/>
      <c r="Z29" s="388" t="s">
        <v>190</v>
      </c>
      <c r="AA29" s="389"/>
      <c r="AB29" s="389"/>
      <c r="AC29" s="389"/>
      <c r="AD29" s="389"/>
      <c r="AE29" s="389"/>
      <c r="AF29" s="389"/>
      <c r="AG29" s="390"/>
      <c r="AH29" s="385">
        <v>146</v>
      </c>
      <c r="AI29" s="386"/>
      <c r="AJ29" s="386"/>
      <c r="AK29" s="386"/>
      <c r="AL29" s="387"/>
      <c r="AM29" s="385">
        <v>442015</v>
      </c>
      <c r="AN29" s="386"/>
      <c r="AO29" s="386"/>
      <c r="AP29" s="386"/>
      <c r="AQ29" s="386"/>
      <c r="AR29" s="387"/>
      <c r="AS29" s="385">
        <v>3028</v>
      </c>
      <c r="AT29" s="386"/>
      <c r="AU29" s="386"/>
      <c r="AV29" s="386"/>
      <c r="AW29" s="386"/>
      <c r="AX29" s="445"/>
      <c r="AY29" s="452"/>
      <c r="AZ29" s="453"/>
      <c r="BA29" s="453"/>
      <c r="BB29" s="454"/>
      <c r="BC29" s="446" t="s">
        <v>191</v>
      </c>
      <c r="BD29" s="447"/>
      <c r="BE29" s="447"/>
      <c r="BF29" s="447"/>
      <c r="BG29" s="447"/>
      <c r="BH29" s="447"/>
      <c r="BI29" s="447"/>
      <c r="BJ29" s="447"/>
      <c r="BK29" s="447"/>
      <c r="BL29" s="447"/>
      <c r="BM29" s="448"/>
      <c r="BN29" s="432">
        <v>290028</v>
      </c>
      <c r="BO29" s="433"/>
      <c r="BP29" s="433"/>
      <c r="BQ29" s="433"/>
      <c r="BR29" s="433"/>
      <c r="BS29" s="433"/>
      <c r="BT29" s="433"/>
      <c r="BU29" s="434"/>
      <c r="BV29" s="432">
        <v>290025</v>
      </c>
      <c r="BW29" s="433"/>
      <c r="BX29" s="433"/>
      <c r="BY29" s="433"/>
      <c r="BZ29" s="433"/>
      <c r="CA29" s="433"/>
      <c r="CB29" s="433"/>
      <c r="CC29" s="434"/>
      <c r="CD29" s="190"/>
      <c r="CE29" s="464"/>
      <c r="CF29" s="464"/>
      <c r="CG29" s="464"/>
      <c r="CH29" s="464"/>
      <c r="CI29" s="464"/>
      <c r="CJ29" s="464"/>
      <c r="CK29" s="464"/>
      <c r="CL29" s="464"/>
      <c r="CM29" s="464"/>
      <c r="CN29" s="464"/>
      <c r="CO29" s="464"/>
      <c r="CP29" s="464"/>
      <c r="CQ29" s="464"/>
      <c r="CR29" s="464"/>
      <c r="CS29" s="465"/>
      <c r="CT29" s="429"/>
      <c r="CU29" s="430"/>
      <c r="CV29" s="430"/>
      <c r="CW29" s="430"/>
      <c r="CX29" s="430"/>
      <c r="CY29" s="430"/>
      <c r="CZ29" s="430"/>
      <c r="DA29" s="431"/>
      <c r="DB29" s="429"/>
      <c r="DC29" s="430"/>
      <c r="DD29" s="430"/>
      <c r="DE29" s="430"/>
      <c r="DF29" s="430"/>
      <c r="DG29" s="430"/>
      <c r="DH29" s="430"/>
      <c r="DI29" s="431"/>
    </row>
    <row r="30" spans="1:113" ht="18.75" customHeight="1" thickBot="1" x14ac:dyDescent="0.25">
      <c r="A30" s="175"/>
      <c r="B30" s="414"/>
      <c r="C30" s="415"/>
      <c r="D30" s="416"/>
      <c r="E30" s="393"/>
      <c r="F30" s="394"/>
      <c r="G30" s="394"/>
      <c r="H30" s="394"/>
      <c r="I30" s="394"/>
      <c r="J30" s="394"/>
      <c r="K30" s="395"/>
      <c r="L30" s="396"/>
      <c r="M30" s="397"/>
      <c r="N30" s="397"/>
      <c r="O30" s="397"/>
      <c r="P30" s="398"/>
      <c r="Q30" s="396"/>
      <c r="R30" s="397"/>
      <c r="S30" s="397"/>
      <c r="T30" s="397"/>
      <c r="U30" s="397"/>
      <c r="V30" s="398"/>
      <c r="W30" s="399" t="s">
        <v>192</v>
      </c>
      <c r="X30" s="400"/>
      <c r="Y30" s="400"/>
      <c r="Z30" s="400"/>
      <c r="AA30" s="400"/>
      <c r="AB30" s="400"/>
      <c r="AC30" s="400"/>
      <c r="AD30" s="400"/>
      <c r="AE30" s="400"/>
      <c r="AF30" s="400"/>
      <c r="AG30" s="401"/>
      <c r="AH30" s="402">
        <v>96.1</v>
      </c>
      <c r="AI30" s="403"/>
      <c r="AJ30" s="403"/>
      <c r="AK30" s="403"/>
      <c r="AL30" s="403"/>
      <c r="AM30" s="403"/>
      <c r="AN30" s="403"/>
      <c r="AO30" s="403"/>
      <c r="AP30" s="403"/>
      <c r="AQ30" s="403"/>
      <c r="AR30" s="403"/>
      <c r="AS30" s="403"/>
      <c r="AT30" s="403"/>
      <c r="AU30" s="403"/>
      <c r="AV30" s="403"/>
      <c r="AW30" s="403"/>
      <c r="AX30" s="404"/>
      <c r="AY30" s="455"/>
      <c r="AZ30" s="456"/>
      <c r="BA30" s="456"/>
      <c r="BB30" s="457"/>
      <c r="BC30" s="405" t="s">
        <v>51</v>
      </c>
      <c r="BD30" s="406"/>
      <c r="BE30" s="406"/>
      <c r="BF30" s="406"/>
      <c r="BG30" s="406"/>
      <c r="BH30" s="406"/>
      <c r="BI30" s="406"/>
      <c r="BJ30" s="406"/>
      <c r="BK30" s="406"/>
      <c r="BL30" s="406"/>
      <c r="BM30" s="407"/>
      <c r="BN30" s="466">
        <v>2343969</v>
      </c>
      <c r="BO30" s="467"/>
      <c r="BP30" s="467"/>
      <c r="BQ30" s="467"/>
      <c r="BR30" s="467"/>
      <c r="BS30" s="467"/>
      <c r="BT30" s="467"/>
      <c r="BU30" s="468"/>
      <c r="BV30" s="466">
        <v>2166193</v>
      </c>
      <c r="BW30" s="467"/>
      <c r="BX30" s="467"/>
      <c r="BY30" s="467"/>
      <c r="BZ30" s="467"/>
      <c r="CA30" s="467"/>
      <c r="CB30" s="467"/>
      <c r="CC30" s="468"/>
      <c r="CD30" s="191"/>
      <c r="CE30" s="192"/>
      <c r="CF30" s="192"/>
      <c r="CG30" s="192"/>
      <c r="CH30" s="192"/>
      <c r="CI30" s="192"/>
      <c r="CJ30" s="192"/>
      <c r="CK30" s="192"/>
      <c r="CL30" s="192"/>
      <c r="CM30" s="192"/>
      <c r="CN30" s="192"/>
      <c r="CO30" s="192"/>
      <c r="CP30" s="192"/>
      <c r="CQ30" s="192"/>
      <c r="CR30" s="192"/>
      <c r="CS30" s="193"/>
      <c r="CT30" s="194"/>
      <c r="CU30" s="195"/>
      <c r="CV30" s="195"/>
      <c r="CW30" s="195"/>
      <c r="CX30" s="195"/>
      <c r="CY30" s="195"/>
      <c r="CZ30" s="195"/>
      <c r="DA30" s="196"/>
      <c r="DB30" s="194"/>
      <c r="DC30" s="195"/>
      <c r="DD30" s="195"/>
      <c r="DE30" s="195"/>
      <c r="DF30" s="195"/>
      <c r="DG30" s="195"/>
      <c r="DH30" s="195"/>
      <c r="DI30" s="196"/>
    </row>
    <row r="31" spans="1:113" ht="13.5" customHeight="1" x14ac:dyDescent="0.2">
      <c r="A31" s="175"/>
      <c r="B31" s="197"/>
      <c r="DI31" s="198"/>
    </row>
    <row r="32" spans="1:113" ht="13.5" customHeight="1" x14ac:dyDescent="0.2">
      <c r="A32" s="175"/>
      <c r="B32" s="199"/>
      <c r="C32" s="391" t="s">
        <v>193</v>
      </c>
      <c r="D32" s="391"/>
      <c r="E32" s="391"/>
      <c r="F32" s="391"/>
      <c r="G32" s="391"/>
      <c r="H32" s="391"/>
      <c r="I32" s="391"/>
      <c r="J32" s="391"/>
      <c r="K32" s="391"/>
      <c r="L32" s="391"/>
      <c r="M32" s="391"/>
      <c r="N32" s="391"/>
      <c r="O32" s="391"/>
      <c r="P32" s="391"/>
      <c r="Q32" s="391"/>
      <c r="R32" s="391"/>
      <c r="S32" s="391"/>
      <c r="U32" s="392" t="s">
        <v>194</v>
      </c>
      <c r="V32" s="392"/>
      <c r="W32" s="392"/>
      <c r="X32" s="392"/>
      <c r="Y32" s="392"/>
      <c r="Z32" s="392"/>
      <c r="AA32" s="392"/>
      <c r="AB32" s="392"/>
      <c r="AC32" s="392"/>
      <c r="AD32" s="392"/>
      <c r="AE32" s="392"/>
      <c r="AF32" s="392"/>
      <c r="AG32" s="392"/>
      <c r="AH32" s="392"/>
      <c r="AI32" s="392"/>
      <c r="AJ32" s="392"/>
      <c r="AK32" s="392"/>
      <c r="AM32" s="392" t="s">
        <v>195</v>
      </c>
      <c r="AN32" s="392"/>
      <c r="AO32" s="392"/>
      <c r="AP32" s="392"/>
      <c r="AQ32" s="392"/>
      <c r="AR32" s="392"/>
      <c r="AS32" s="392"/>
      <c r="AT32" s="392"/>
      <c r="AU32" s="392"/>
      <c r="AV32" s="392"/>
      <c r="AW32" s="392"/>
      <c r="AX32" s="392"/>
      <c r="AY32" s="392"/>
      <c r="AZ32" s="392"/>
      <c r="BA32" s="392"/>
      <c r="BB32" s="392"/>
      <c r="BC32" s="392"/>
      <c r="BE32" s="392" t="s">
        <v>196</v>
      </c>
      <c r="BF32" s="392"/>
      <c r="BG32" s="392"/>
      <c r="BH32" s="392"/>
      <c r="BI32" s="392"/>
      <c r="BJ32" s="392"/>
      <c r="BK32" s="392"/>
      <c r="BL32" s="392"/>
      <c r="BM32" s="392"/>
      <c r="BN32" s="392"/>
      <c r="BO32" s="392"/>
      <c r="BP32" s="392"/>
      <c r="BQ32" s="392"/>
      <c r="BR32" s="392"/>
      <c r="BS32" s="392"/>
      <c r="BT32" s="392"/>
      <c r="BU32" s="392"/>
      <c r="BW32" s="392" t="s">
        <v>197</v>
      </c>
      <c r="BX32" s="392"/>
      <c r="BY32" s="392"/>
      <c r="BZ32" s="392"/>
      <c r="CA32" s="392"/>
      <c r="CB32" s="392"/>
      <c r="CC32" s="392"/>
      <c r="CD32" s="392"/>
      <c r="CE32" s="392"/>
      <c r="CF32" s="392"/>
      <c r="CG32" s="392"/>
      <c r="CH32" s="392"/>
      <c r="CI32" s="392"/>
      <c r="CJ32" s="392"/>
      <c r="CK32" s="392"/>
      <c r="CL32" s="392"/>
      <c r="CM32" s="392"/>
      <c r="CO32" s="392" t="s">
        <v>198</v>
      </c>
      <c r="CP32" s="392"/>
      <c r="CQ32" s="392"/>
      <c r="CR32" s="392"/>
      <c r="CS32" s="392"/>
      <c r="CT32" s="392"/>
      <c r="CU32" s="392"/>
      <c r="CV32" s="392"/>
      <c r="CW32" s="392"/>
      <c r="CX32" s="392"/>
      <c r="CY32" s="392"/>
      <c r="CZ32" s="392"/>
      <c r="DA32" s="392"/>
      <c r="DB32" s="392"/>
      <c r="DC32" s="392"/>
      <c r="DD32" s="392"/>
      <c r="DE32" s="392"/>
      <c r="DI32" s="198"/>
    </row>
    <row r="33" spans="1:113" ht="13.5" customHeight="1" x14ac:dyDescent="0.2">
      <c r="A33" s="175"/>
      <c r="B33" s="199"/>
      <c r="C33" s="384" t="s">
        <v>199</v>
      </c>
      <c r="D33" s="384"/>
      <c r="E33" s="383" t="s">
        <v>200</v>
      </c>
      <c r="F33" s="383"/>
      <c r="G33" s="383"/>
      <c r="H33" s="383"/>
      <c r="I33" s="383"/>
      <c r="J33" s="383"/>
      <c r="K33" s="383"/>
      <c r="L33" s="383"/>
      <c r="M33" s="383"/>
      <c r="N33" s="383"/>
      <c r="O33" s="383"/>
      <c r="P33" s="383"/>
      <c r="Q33" s="383"/>
      <c r="R33" s="383"/>
      <c r="S33" s="383"/>
      <c r="T33" s="200"/>
      <c r="U33" s="384" t="s">
        <v>201</v>
      </c>
      <c r="V33" s="384"/>
      <c r="W33" s="383" t="s">
        <v>200</v>
      </c>
      <c r="X33" s="383"/>
      <c r="Y33" s="383"/>
      <c r="Z33" s="383"/>
      <c r="AA33" s="383"/>
      <c r="AB33" s="383"/>
      <c r="AC33" s="383"/>
      <c r="AD33" s="383"/>
      <c r="AE33" s="383"/>
      <c r="AF33" s="383"/>
      <c r="AG33" s="383"/>
      <c r="AH33" s="383"/>
      <c r="AI33" s="383"/>
      <c r="AJ33" s="383"/>
      <c r="AK33" s="383"/>
      <c r="AL33" s="200"/>
      <c r="AM33" s="384" t="s">
        <v>202</v>
      </c>
      <c r="AN33" s="384"/>
      <c r="AO33" s="383" t="s">
        <v>203</v>
      </c>
      <c r="AP33" s="383"/>
      <c r="AQ33" s="383"/>
      <c r="AR33" s="383"/>
      <c r="AS33" s="383"/>
      <c r="AT33" s="383"/>
      <c r="AU33" s="383"/>
      <c r="AV33" s="383"/>
      <c r="AW33" s="383"/>
      <c r="AX33" s="383"/>
      <c r="AY33" s="383"/>
      <c r="AZ33" s="383"/>
      <c r="BA33" s="383"/>
      <c r="BB33" s="383"/>
      <c r="BC33" s="383"/>
      <c r="BD33" s="201"/>
      <c r="BE33" s="383" t="s">
        <v>204</v>
      </c>
      <c r="BF33" s="383"/>
      <c r="BG33" s="383" t="s">
        <v>205</v>
      </c>
      <c r="BH33" s="383"/>
      <c r="BI33" s="383"/>
      <c r="BJ33" s="383"/>
      <c r="BK33" s="383"/>
      <c r="BL33" s="383"/>
      <c r="BM33" s="383"/>
      <c r="BN33" s="383"/>
      <c r="BO33" s="383"/>
      <c r="BP33" s="383"/>
      <c r="BQ33" s="383"/>
      <c r="BR33" s="383"/>
      <c r="BS33" s="383"/>
      <c r="BT33" s="383"/>
      <c r="BU33" s="383"/>
      <c r="BV33" s="201"/>
      <c r="BW33" s="384" t="s">
        <v>204</v>
      </c>
      <c r="BX33" s="384"/>
      <c r="BY33" s="383" t="s">
        <v>206</v>
      </c>
      <c r="BZ33" s="383"/>
      <c r="CA33" s="383"/>
      <c r="CB33" s="383"/>
      <c r="CC33" s="383"/>
      <c r="CD33" s="383"/>
      <c r="CE33" s="383"/>
      <c r="CF33" s="383"/>
      <c r="CG33" s="383"/>
      <c r="CH33" s="383"/>
      <c r="CI33" s="383"/>
      <c r="CJ33" s="383"/>
      <c r="CK33" s="383"/>
      <c r="CL33" s="383"/>
      <c r="CM33" s="383"/>
      <c r="CN33" s="200"/>
      <c r="CO33" s="384" t="s">
        <v>199</v>
      </c>
      <c r="CP33" s="384"/>
      <c r="CQ33" s="383" t="s">
        <v>207</v>
      </c>
      <c r="CR33" s="383"/>
      <c r="CS33" s="383"/>
      <c r="CT33" s="383"/>
      <c r="CU33" s="383"/>
      <c r="CV33" s="383"/>
      <c r="CW33" s="383"/>
      <c r="CX33" s="383"/>
      <c r="CY33" s="383"/>
      <c r="CZ33" s="383"/>
      <c r="DA33" s="383"/>
      <c r="DB33" s="383"/>
      <c r="DC33" s="383"/>
      <c r="DD33" s="383"/>
      <c r="DE33" s="383"/>
      <c r="DF33" s="200"/>
      <c r="DG33" s="382" t="s">
        <v>208</v>
      </c>
      <c r="DH33" s="382"/>
      <c r="DI33" s="202"/>
    </row>
    <row r="34" spans="1:113" ht="32.25" customHeight="1" x14ac:dyDescent="0.2">
      <c r="A34" s="175"/>
      <c r="B34" s="199"/>
      <c r="C34" s="380">
        <f>IF(E34="","",1)</f>
        <v>1</v>
      </c>
      <c r="D34" s="380"/>
      <c r="E34" s="381" t="str">
        <f>IF('各会計、関係団体の財政状況及び健全化判断比率'!B7="","",'各会計、関係団体の財政状況及び健全化判断比率'!B7)</f>
        <v>一般会計</v>
      </c>
      <c r="F34" s="381"/>
      <c r="G34" s="381"/>
      <c r="H34" s="381"/>
      <c r="I34" s="381"/>
      <c r="J34" s="381"/>
      <c r="K34" s="381"/>
      <c r="L34" s="381"/>
      <c r="M34" s="381"/>
      <c r="N34" s="381"/>
      <c r="O34" s="381"/>
      <c r="P34" s="381"/>
      <c r="Q34" s="381"/>
      <c r="R34" s="381"/>
      <c r="S34" s="381"/>
      <c r="T34" s="175"/>
      <c r="U34" s="380">
        <f>IF(W34="","",MAX(C34:D43)+1)</f>
        <v>3</v>
      </c>
      <c r="V34" s="380"/>
      <c r="W34" s="381" t="str">
        <f>IF('各会計、関係団体の財政状況及び健全化判断比率'!B28="","",'各会計、関係団体の財政状況及び健全化判断比率'!B28)</f>
        <v>国民健康保険事業特別会計</v>
      </c>
      <c r="X34" s="381"/>
      <c r="Y34" s="381"/>
      <c r="Z34" s="381"/>
      <c r="AA34" s="381"/>
      <c r="AB34" s="381"/>
      <c r="AC34" s="381"/>
      <c r="AD34" s="381"/>
      <c r="AE34" s="381"/>
      <c r="AF34" s="381"/>
      <c r="AG34" s="381"/>
      <c r="AH34" s="381"/>
      <c r="AI34" s="381"/>
      <c r="AJ34" s="381"/>
      <c r="AK34" s="381"/>
      <c r="AL34" s="175"/>
      <c r="AM34" s="380">
        <f>IF(AO34="","",MAX(C34:D43,U34:V43)+1)</f>
        <v>5</v>
      </c>
      <c r="AN34" s="380"/>
      <c r="AO34" s="381" t="str">
        <f>IF('各会計、関係団体の財政状況及び健全化判断比率'!B30="","",'各会計、関係団体の財政状況及び健全化判断比率'!B30)</f>
        <v>金武町水道事業会計</v>
      </c>
      <c r="AP34" s="381"/>
      <c r="AQ34" s="381"/>
      <c r="AR34" s="381"/>
      <c r="AS34" s="381"/>
      <c r="AT34" s="381"/>
      <c r="AU34" s="381"/>
      <c r="AV34" s="381"/>
      <c r="AW34" s="381"/>
      <c r="AX34" s="381"/>
      <c r="AY34" s="381"/>
      <c r="AZ34" s="381"/>
      <c r="BA34" s="381"/>
      <c r="BB34" s="381"/>
      <c r="BC34" s="381"/>
      <c r="BD34" s="175"/>
      <c r="BE34" s="380">
        <f>IF(BG34="","",MAX(C34:D43,U34:V43,AM34:AN43)+1)</f>
        <v>6</v>
      </c>
      <c r="BF34" s="380"/>
      <c r="BG34" s="381" t="str">
        <f>IF('各会計、関係団体の財政状況及び健全化判断比率'!B31="","",'各会計、関係団体の財政状況及び健全化判断比率'!B31)</f>
        <v>金武町下水道事業特別会計</v>
      </c>
      <c r="BH34" s="381"/>
      <c r="BI34" s="381"/>
      <c r="BJ34" s="381"/>
      <c r="BK34" s="381"/>
      <c r="BL34" s="381"/>
      <c r="BM34" s="381"/>
      <c r="BN34" s="381"/>
      <c r="BO34" s="381"/>
      <c r="BP34" s="381"/>
      <c r="BQ34" s="381"/>
      <c r="BR34" s="381"/>
      <c r="BS34" s="381"/>
      <c r="BT34" s="381"/>
      <c r="BU34" s="381"/>
      <c r="BV34" s="175"/>
      <c r="BW34" s="380">
        <f>IF(BY34="","",MAX(C34:D43,U34:V43,AM34:AN43,BE34:BF43)+1)</f>
        <v>7</v>
      </c>
      <c r="BX34" s="380"/>
      <c r="BY34" s="381" t="str">
        <f>IF('各会計、関係団体の財政状況及び健全化判断比率'!B68="","",'各会計、関係団体の財政状況及び健全化判断比率'!B68)</f>
        <v>金武地区消防衛生組合</v>
      </c>
      <c r="BZ34" s="381"/>
      <c r="CA34" s="381"/>
      <c r="CB34" s="381"/>
      <c r="CC34" s="381"/>
      <c r="CD34" s="381"/>
      <c r="CE34" s="381"/>
      <c r="CF34" s="381"/>
      <c r="CG34" s="381"/>
      <c r="CH34" s="381"/>
      <c r="CI34" s="381"/>
      <c r="CJ34" s="381"/>
      <c r="CK34" s="381"/>
      <c r="CL34" s="381"/>
      <c r="CM34" s="381"/>
      <c r="CN34" s="175"/>
      <c r="CO34" s="380">
        <f>IF(CQ34="","",MAX(C34:D43,U34:V43,AM34:AN43,BE34:BF43,BW34:BX43)+1)</f>
        <v>15</v>
      </c>
      <c r="CP34" s="380"/>
      <c r="CQ34" s="381" t="str">
        <f>IF('各会計、関係団体の財政状況及び健全化判断比率'!BS7="","",'各会計、関係団体の財政状況及び健全化判断比率'!BS7)</f>
        <v>金武町特産品加工センター</v>
      </c>
      <c r="CR34" s="381"/>
      <c r="CS34" s="381"/>
      <c r="CT34" s="381"/>
      <c r="CU34" s="381"/>
      <c r="CV34" s="381"/>
      <c r="CW34" s="381"/>
      <c r="CX34" s="381"/>
      <c r="CY34" s="381"/>
      <c r="CZ34" s="381"/>
      <c r="DA34" s="381"/>
      <c r="DB34" s="381"/>
      <c r="DC34" s="381"/>
      <c r="DD34" s="381"/>
      <c r="DE34" s="381"/>
      <c r="DG34" s="378" t="str">
        <f>IF('各会計、関係団体の財政状況及び健全化判断比率'!BR7="","",'各会計、関係団体の財政状況及び健全化判断比率'!BR7)</f>
        <v/>
      </c>
      <c r="DH34" s="378"/>
      <c r="DI34" s="202"/>
    </row>
    <row r="35" spans="1:113" ht="32.25" customHeight="1" x14ac:dyDescent="0.2">
      <c r="A35" s="175"/>
      <c r="B35" s="199"/>
      <c r="C35" s="380">
        <f>IF(E35="","",C34+1)</f>
        <v>2</v>
      </c>
      <c r="D35" s="380"/>
      <c r="E35" s="381" t="str">
        <f>IF('各会計、関係団体の財政状況及び健全化判断比率'!B8="","",'各会計、関係団体の財政状況及び健全化判断比率'!B8)</f>
        <v>有線放送電話事業特別会計</v>
      </c>
      <c r="F35" s="381"/>
      <c r="G35" s="381"/>
      <c r="H35" s="381"/>
      <c r="I35" s="381"/>
      <c r="J35" s="381"/>
      <c r="K35" s="381"/>
      <c r="L35" s="381"/>
      <c r="M35" s="381"/>
      <c r="N35" s="381"/>
      <c r="O35" s="381"/>
      <c r="P35" s="381"/>
      <c r="Q35" s="381"/>
      <c r="R35" s="381"/>
      <c r="S35" s="381"/>
      <c r="T35" s="175"/>
      <c r="U35" s="380">
        <f>IF(W35="","",U34+1)</f>
        <v>4</v>
      </c>
      <c r="V35" s="380"/>
      <c r="W35" s="381" t="str">
        <f>IF('各会計、関係団体の財政状況及び健全化判断比率'!B29="","",'各会計、関係団体の財政状況及び健全化判断比率'!B29)</f>
        <v>後期高齢者医療特別会計</v>
      </c>
      <c r="X35" s="381"/>
      <c r="Y35" s="381"/>
      <c r="Z35" s="381"/>
      <c r="AA35" s="381"/>
      <c r="AB35" s="381"/>
      <c r="AC35" s="381"/>
      <c r="AD35" s="381"/>
      <c r="AE35" s="381"/>
      <c r="AF35" s="381"/>
      <c r="AG35" s="381"/>
      <c r="AH35" s="381"/>
      <c r="AI35" s="381"/>
      <c r="AJ35" s="381"/>
      <c r="AK35" s="381"/>
      <c r="AL35" s="175"/>
      <c r="AM35" s="380" t="str">
        <f t="shared" ref="AM35:AM43" si="0">IF(AO35="","",AM34+1)</f>
        <v/>
      </c>
      <c r="AN35" s="380"/>
      <c r="AO35" s="381"/>
      <c r="AP35" s="381"/>
      <c r="AQ35" s="381"/>
      <c r="AR35" s="381"/>
      <c r="AS35" s="381"/>
      <c r="AT35" s="381"/>
      <c r="AU35" s="381"/>
      <c r="AV35" s="381"/>
      <c r="AW35" s="381"/>
      <c r="AX35" s="381"/>
      <c r="AY35" s="381"/>
      <c r="AZ35" s="381"/>
      <c r="BA35" s="381"/>
      <c r="BB35" s="381"/>
      <c r="BC35" s="381"/>
      <c r="BD35" s="175"/>
      <c r="BE35" s="380" t="str">
        <f t="shared" ref="BE35:BE43" si="1">IF(BG35="","",BE34+1)</f>
        <v/>
      </c>
      <c r="BF35" s="380"/>
      <c r="BG35" s="381"/>
      <c r="BH35" s="381"/>
      <c r="BI35" s="381"/>
      <c r="BJ35" s="381"/>
      <c r="BK35" s="381"/>
      <c r="BL35" s="381"/>
      <c r="BM35" s="381"/>
      <c r="BN35" s="381"/>
      <c r="BO35" s="381"/>
      <c r="BP35" s="381"/>
      <c r="BQ35" s="381"/>
      <c r="BR35" s="381"/>
      <c r="BS35" s="381"/>
      <c r="BT35" s="381"/>
      <c r="BU35" s="381"/>
      <c r="BV35" s="175"/>
      <c r="BW35" s="380">
        <f t="shared" ref="BW35:BW43" si="2">IF(BY35="","",BW34+1)</f>
        <v>8</v>
      </c>
      <c r="BX35" s="380"/>
      <c r="BY35" s="381" t="str">
        <f>IF('各会計、関係団体の財政状況及び健全化判断比率'!B69="","",'各会計、関係団体の財政状況及び健全化判断比率'!B69)</f>
        <v>北部広域市町村圏事務組合</v>
      </c>
      <c r="BZ35" s="381"/>
      <c r="CA35" s="381"/>
      <c r="CB35" s="381"/>
      <c r="CC35" s="381"/>
      <c r="CD35" s="381"/>
      <c r="CE35" s="381"/>
      <c r="CF35" s="381"/>
      <c r="CG35" s="381"/>
      <c r="CH35" s="381"/>
      <c r="CI35" s="381"/>
      <c r="CJ35" s="381"/>
      <c r="CK35" s="381"/>
      <c r="CL35" s="381"/>
      <c r="CM35" s="381"/>
      <c r="CN35" s="175"/>
      <c r="CO35" s="380">
        <f t="shared" ref="CO35:CO43" si="3">IF(CQ35="","",CO34+1)</f>
        <v>16</v>
      </c>
      <c r="CP35" s="380"/>
      <c r="CQ35" s="381" t="str">
        <f>IF('各会計、関係団体の財政状況及び健全化判断比率'!BS8="","",'各会計、関係団体の財政状況及び健全化判断比率'!BS8)</f>
        <v>金武有機堆肥センター</v>
      </c>
      <c r="CR35" s="381"/>
      <c r="CS35" s="381"/>
      <c r="CT35" s="381"/>
      <c r="CU35" s="381"/>
      <c r="CV35" s="381"/>
      <c r="CW35" s="381"/>
      <c r="CX35" s="381"/>
      <c r="CY35" s="381"/>
      <c r="CZ35" s="381"/>
      <c r="DA35" s="381"/>
      <c r="DB35" s="381"/>
      <c r="DC35" s="381"/>
      <c r="DD35" s="381"/>
      <c r="DE35" s="381"/>
      <c r="DG35" s="378" t="str">
        <f>IF('各会計、関係団体の財政状況及び健全化判断比率'!BR8="","",'各会計、関係団体の財政状況及び健全化判断比率'!BR8)</f>
        <v/>
      </c>
      <c r="DH35" s="378"/>
      <c r="DI35" s="202"/>
    </row>
    <row r="36" spans="1:113" ht="32.25" customHeight="1" x14ac:dyDescent="0.2">
      <c r="A36" s="175"/>
      <c r="B36" s="199"/>
      <c r="C36" s="380" t="str">
        <f>IF(E36="","",C35+1)</f>
        <v/>
      </c>
      <c r="D36" s="380"/>
      <c r="E36" s="381" t="str">
        <f>IF('各会計、関係団体の財政状況及び健全化判断比率'!B9="","",'各会計、関係団体の財政状況及び健全化判断比率'!B9)</f>
        <v/>
      </c>
      <c r="F36" s="381"/>
      <c r="G36" s="381"/>
      <c r="H36" s="381"/>
      <c r="I36" s="381"/>
      <c r="J36" s="381"/>
      <c r="K36" s="381"/>
      <c r="L36" s="381"/>
      <c r="M36" s="381"/>
      <c r="N36" s="381"/>
      <c r="O36" s="381"/>
      <c r="P36" s="381"/>
      <c r="Q36" s="381"/>
      <c r="R36" s="381"/>
      <c r="S36" s="381"/>
      <c r="T36" s="175"/>
      <c r="U36" s="380" t="str">
        <f t="shared" ref="U36:U43" si="4">IF(W36="","",U35+1)</f>
        <v/>
      </c>
      <c r="V36" s="380"/>
      <c r="W36" s="381"/>
      <c r="X36" s="381"/>
      <c r="Y36" s="381"/>
      <c r="Z36" s="381"/>
      <c r="AA36" s="381"/>
      <c r="AB36" s="381"/>
      <c r="AC36" s="381"/>
      <c r="AD36" s="381"/>
      <c r="AE36" s="381"/>
      <c r="AF36" s="381"/>
      <c r="AG36" s="381"/>
      <c r="AH36" s="381"/>
      <c r="AI36" s="381"/>
      <c r="AJ36" s="381"/>
      <c r="AK36" s="381"/>
      <c r="AL36" s="175"/>
      <c r="AM36" s="380" t="str">
        <f t="shared" si="0"/>
        <v/>
      </c>
      <c r="AN36" s="380"/>
      <c r="AO36" s="381"/>
      <c r="AP36" s="381"/>
      <c r="AQ36" s="381"/>
      <c r="AR36" s="381"/>
      <c r="AS36" s="381"/>
      <c r="AT36" s="381"/>
      <c r="AU36" s="381"/>
      <c r="AV36" s="381"/>
      <c r="AW36" s="381"/>
      <c r="AX36" s="381"/>
      <c r="AY36" s="381"/>
      <c r="AZ36" s="381"/>
      <c r="BA36" s="381"/>
      <c r="BB36" s="381"/>
      <c r="BC36" s="381"/>
      <c r="BD36" s="175"/>
      <c r="BE36" s="380" t="str">
        <f t="shared" si="1"/>
        <v/>
      </c>
      <c r="BF36" s="380"/>
      <c r="BG36" s="381"/>
      <c r="BH36" s="381"/>
      <c r="BI36" s="381"/>
      <c r="BJ36" s="381"/>
      <c r="BK36" s="381"/>
      <c r="BL36" s="381"/>
      <c r="BM36" s="381"/>
      <c r="BN36" s="381"/>
      <c r="BO36" s="381"/>
      <c r="BP36" s="381"/>
      <c r="BQ36" s="381"/>
      <c r="BR36" s="381"/>
      <c r="BS36" s="381"/>
      <c r="BT36" s="381"/>
      <c r="BU36" s="381"/>
      <c r="BV36" s="175"/>
      <c r="BW36" s="380">
        <f t="shared" si="2"/>
        <v>9</v>
      </c>
      <c r="BX36" s="380"/>
      <c r="BY36" s="381" t="str">
        <f>IF('各会計、関係団体の財政状況及び健全化判断比率'!B70="","",'各会計、関係団体の財政状況及び健全化判断比率'!B70)</f>
        <v>沖縄県市町村総合事務組合</v>
      </c>
      <c r="BZ36" s="381"/>
      <c r="CA36" s="381"/>
      <c r="CB36" s="381"/>
      <c r="CC36" s="381"/>
      <c r="CD36" s="381"/>
      <c r="CE36" s="381"/>
      <c r="CF36" s="381"/>
      <c r="CG36" s="381"/>
      <c r="CH36" s="381"/>
      <c r="CI36" s="381"/>
      <c r="CJ36" s="381"/>
      <c r="CK36" s="381"/>
      <c r="CL36" s="381"/>
      <c r="CM36" s="381"/>
      <c r="CN36" s="175"/>
      <c r="CO36" s="380" t="str">
        <f t="shared" si="3"/>
        <v/>
      </c>
      <c r="CP36" s="380"/>
      <c r="CQ36" s="381" t="str">
        <f>IF('各会計、関係団体の財政状況及び健全化判断比率'!BS9="","",'各会計、関係団体の財政状況及び健全化判断比率'!BS9)</f>
        <v/>
      </c>
      <c r="CR36" s="381"/>
      <c r="CS36" s="381"/>
      <c r="CT36" s="381"/>
      <c r="CU36" s="381"/>
      <c r="CV36" s="381"/>
      <c r="CW36" s="381"/>
      <c r="CX36" s="381"/>
      <c r="CY36" s="381"/>
      <c r="CZ36" s="381"/>
      <c r="DA36" s="381"/>
      <c r="DB36" s="381"/>
      <c r="DC36" s="381"/>
      <c r="DD36" s="381"/>
      <c r="DE36" s="381"/>
      <c r="DG36" s="378" t="str">
        <f>IF('各会計、関係団体の財政状況及び健全化判断比率'!BR9="","",'各会計、関係団体の財政状況及び健全化判断比率'!BR9)</f>
        <v/>
      </c>
      <c r="DH36" s="378"/>
      <c r="DI36" s="202"/>
    </row>
    <row r="37" spans="1:113" ht="32.25" customHeight="1" x14ac:dyDescent="0.2">
      <c r="A37" s="175"/>
      <c r="B37" s="199"/>
      <c r="C37" s="380" t="str">
        <f>IF(E37="","",C36+1)</f>
        <v/>
      </c>
      <c r="D37" s="380"/>
      <c r="E37" s="381" t="str">
        <f>IF('各会計、関係団体の財政状況及び健全化判断比率'!B10="","",'各会計、関係団体の財政状況及び健全化判断比率'!B10)</f>
        <v/>
      </c>
      <c r="F37" s="381"/>
      <c r="G37" s="381"/>
      <c r="H37" s="381"/>
      <c r="I37" s="381"/>
      <c r="J37" s="381"/>
      <c r="K37" s="381"/>
      <c r="L37" s="381"/>
      <c r="M37" s="381"/>
      <c r="N37" s="381"/>
      <c r="O37" s="381"/>
      <c r="P37" s="381"/>
      <c r="Q37" s="381"/>
      <c r="R37" s="381"/>
      <c r="S37" s="381"/>
      <c r="T37" s="175"/>
      <c r="U37" s="380" t="str">
        <f t="shared" si="4"/>
        <v/>
      </c>
      <c r="V37" s="380"/>
      <c r="W37" s="381"/>
      <c r="X37" s="381"/>
      <c r="Y37" s="381"/>
      <c r="Z37" s="381"/>
      <c r="AA37" s="381"/>
      <c r="AB37" s="381"/>
      <c r="AC37" s="381"/>
      <c r="AD37" s="381"/>
      <c r="AE37" s="381"/>
      <c r="AF37" s="381"/>
      <c r="AG37" s="381"/>
      <c r="AH37" s="381"/>
      <c r="AI37" s="381"/>
      <c r="AJ37" s="381"/>
      <c r="AK37" s="381"/>
      <c r="AL37" s="175"/>
      <c r="AM37" s="380" t="str">
        <f t="shared" si="0"/>
        <v/>
      </c>
      <c r="AN37" s="380"/>
      <c r="AO37" s="381"/>
      <c r="AP37" s="381"/>
      <c r="AQ37" s="381"/>
      <c r="AR37" s="381"/>
      <c r="AS37" s="381"/>
      <c r="AT37" s="381"/>
      <c r="AU37" s="381"/>
      <c r="AV37" s="381"/>
      <c r="AW37" s="381"/>
      <c r="AX37" s="381"/>
      <c r="AY37" s="381"/>
      <c r="AZ37" s="381"/>
      <c r="BA37" s="381"/>
      <c r="BB37" s="381"/>
      <c r="BC37" s="381"/>
      <c r="BD37" s="175"/>
      <c r="BE37" s="380" t="str">
        <f t="shared" si="1"/>
        <v/>
      </c>
      <c r="BF37" s="380"/>
      <c r="BG37" s="381"/>
      <c r="BH37" s="381"/>
      <c r="BI37" s="381"/>
      <c r="BJ37" s="381"/>
      <c r="BK37" s="381"/>
      <c r="BL37" s="381"/>
      <c r="BM37" s="381"/>
      <c r="BN37" s="381"/>
      <c r="BO37" s="381"/>
      <c r="BP37" s="381"/>
      <c r="BQ37" s="381"/>
      <c r="BR37" s="381"/>
      <c r="BS37" s="381"/>
      <c r="BT37" s="381"/>
      <c r="BU37" s="381"/>
      <c r="BV37" s="175"/>
      <c r="BW37" s="380">
        <f t="shared" si="2"/>
        <v>10</v>
      </c>
      <c r="BX37" s="380"/>
      <c r="BY37" s="381" t="str">
        <f>IF('各会計、関係団体の財政状況及び健全化判断比率'!B71="","",'各会計、関係団体の財政状況及び健全化判断比率'!B71)</f>
        <v>沖縄県介護保険広域連合（一般会計）</v>
      </c>
      <c r="BZ37" s="381"/>
      <c r="CA37" s="381"/>
      <c r="CB37" s="381"/>
      <c r="CC37" s="381"/>
      <c r="CD37" s="381"/>
      <c r="CE37" s="381"/>
      <c r="CF37" s="381"/>
      <c r="CG37" s="381"/>
      <c r="CH37" s="381"/>
      <c r="CI37" s="381"/>
      <c r="CJ37" s="381"/>
      <c r="CK37" s="381"/>
      <c r="CL37" s="381"/>
      <c r="CM37" s="381"/>
      <c r="CN37" s="175"/>
      <c r="CO37" s="380" t="str">
        <f t="shared" si="3"/>
        <v/>
      </c>
      <c r="CP37" s="380"/>
      <c r="CQ37" s="381" t="str">
        <f>IF('各会計、関係団体の財政状況及び健全化判断比率'!BS10="","",'各会計、関係団体の財政状況及び健全化判断比率'!BS10)</f>
        <v/>
      </c>
      <c r="CR37" s="381"/>
      <c r="CS37" s="381"/>
      <c r="CT37" s="381"/>
      <c r="CU37" s="381"/>
      <c r="CV37" s="381"/>
      <c r="CW37" s="381"/>
      <c r="CX37" s="381"/>
      <c r="CY37" s="381"/>
      <c r="CZ37" s="381"/>
      <c r="DA37" s="381"/>
      <c r="DB37" s="381"/>
      <c r="DC37" s="381"/>
      <c r="DD37" s="381"/>
      <c r="DE37" s="381"/>
      <c r="DG37" s="378" t="str">
        <f>IF('各会計、関係団体の財政状況及び健全化判断比率'!BR10="","",'各会計、関係団体の財政状況及び健全化判断比率'!BR10)</f>
        <v/>
      </c>
      <c r="DH37" s="378"/>
      <c r="DI37" s="202"/>
    </row>
    <row r="38" spans="1:113" ht="32.25" customHeight="1" x14ac:dyDescent="0.2">
      <c r="A38" s="175"/>
      <c r="B38" s="199"/>
      <c r="C38" s="380" t="str">
        <f t="shared" ref="C38:C43" si="5">IF(E38="","",C37+1)</f>
        <v/>
      </c>
      <c r="D38" s="380"/>
      <c r="E38" s="381" t="str">
        <f>IF('各会計、関係団体の財政状況及び健全化判断比率'!B11="","",'各会計、関係団体の財政状況及び健全化判断比率'!B11)</f>
        <v/>
      </c>
      <c r="F38" s="381"/>
      <c r="G38" s="381"/>
      <c r="H38" s="381"/>
      <c r="I38" s="381"/>
      <c r="J38" s="381"/>
      <c r="K38" s="381"/>
      <c r="L38" s="381"/>
      <c r="M38" s="381"/>
      <c r="N38" s="381"/>
      <c r="O38" s="381"/>
      <c r="P38" s="381"/>
      <c r="Q38" s="381"/>
      <c r="R38" s="381"/>
      <c r="S38" s="381"/>
      <c r="T38" s="175"/>
      <c r="U38" s="380" t="str">
        <f t="shared" si="4"/>
        <v/>
      </c>
      <c r="V38" s="380"/>
      <c r="W38" s="381"/>
      <c r="X38" s="381"/>
      <c r="Y38" s="381"/>
      <c r="Z38" s="381"/>
      <c r="AA38" s="381"/>
      <c r="AB38" s="381"/>
      <c r="AC38" s="381"/>
      <c r="AD38" s="381"/>
      <c r="AE38" s="381"/>
      <c r="AF38" s="381"/>
      <c r="AG38" s="381"/>
      <c r="AH38" s="381"/>
      <c r="AI38" s="381"/>
      <c r="AJ38" s="381"/>
      <c r="AK38" s="381"/>
      <c r="AL38" s="175"/>
      <c r="AM38" s="380" t="str">
        <f t="shared" si="0"/>
        <v/>
      </c>
      <c r="AN38" s="380"/>
      <c r="AO38" s="381"/>
      <c r="AP38" s="381"/>
      <c r="AQ38" s="381"/>
      <c r="AR38" s="381"/>
      <c r="AS38" s="381"/>
      <c r="AT38" s="381"/>
      <c r="AU38" s="381"/>
      <c r="AV38" s="381"/>
      <c r="AW38" s="381"/>
      <c r="AX38" s="381"/>
      <c r="AY38" s="381"/>
      <c r="AZ38" s="381"/>
      <c r="BA38" s="381"/>
      <c r="BB38" s="381"/>
      <c r="BC38" s="381"/>
      <c r="BD38" s="175"/>
      <c r="BE38" s="380" t="str">
        <f t="shared" si="1"/>
        <v/>
      </c>
      <c r="BF38" s="380"/>
      <c r="BG38" s="381"/>
      <c r="BH38" s="381"/>
      <c r="BI38" s="381"/>
      <c r="BJ38" s="381"/>
      <c r="BK38" s="381"/>
      <c r="BL38" s="381"/>
      <c r="BM38" s="381"/>
      <c r="BN38" s="381"/>
      <c r="BO38" s="381"/>
      <c r="BP38" s="381"/>
      <c r="BQ38" s="381"/>
      <c r="BR38" s="381"/>
      <c r="BS38" s="381"/>
      <c r="BT38" s="381"/>
      <c r="BU38" s="381"/>
      <c r="BV38" s="175"/>
      <c r="BW38" s="380">
        <f t="shared" si="2"/>
        <v>11</v>
      </c>
      <c r="BX38" s="380"/>
      <c r="BY38" s="381" t="str">
        <f>IF('各会計、関係団体の財政状況及び健全化判断比率'!B72="","",'各会計、関係団体の財政状況及び健全化判断比率'!B72)</f>
        <v>沖縄県介護保険広域連合（特別会計）</v>
      </c>
      <c r="BZ38" s="381"/>
      <c r="CA38" s="381"/>
      <c r="CB38" s="381"/>
      <c r="CC38" s="381"/>
      <c r="CD38" s="381"/>
      <c r="CE38" s="381"/>
      <c r="CF38" s="381"/>
      <c r="CG38" s="381"/>
      <c r="CH38" s="381"/>
      <c r="CI38" s="381"/>
      <c r="CJ38" s="381"/>
      <c r="CK38" s="381"/>
      <c r="CL38" s="381"/>
      <c r="CM38" s="381"/>
      <c r="CN38" s="175"/>
      <c r="CO38" s="380" t="str">
        <f t="shared" si="3"/>
        <v/>
      </c>
      <c r="CP38" s="380"/>
      <c r="CQ38" s="381" t="str">
        <f>IF('各会計、関係団体の財政状況及び健全化判断比率'!BS11="","",'各会計、関係団体の財政状況及び健全化判断比率'!BS11)</f>
        <v/>
      </c>
      <c r="CR38" s="381"/>
      <c r="CS38" s="381"/>
      <c r="CT38" s="381"/>
      <c r="CU38" s="381"/>
      <c r="CV38" s="381"/>
      <c r="CW38" s="381"/>
      <c r="CX38" s="381"/>
      <c r="CY38" s="381"/>
      <c r="CZ38" s="381"/>
      <c r="DA38" s="381"/>
      <c r="DB38" s="381"/>
      <c r="DC38" s="381"/>
      <c r="DD38" s="381"/>
      <c r="DE38" s="381"/>
      <c r="DG38" s="378" t="str">
        <f>IF('各会計、関係団体の財政状況及び健全化判断比率'!BR11="","",'各会計、関係団体の財政状況及び健全化判断比率'!BR11)</f>
        <v/>
      </c>
      <c r="DH38" s="378"/>
      <c r="DI38" s="202"/>
    </row>
    <row r="39" spans="1:113" ht="32.25" customHeight="1" x14ac:dyDescent="0.2">
      <c r="A39" s="175"/>
      <c r="B39" s="199"/>
      <c r="C39" s="380" t="str">
        <f t="shared" si="5"/>
        <v/>
      </c>
      <c r="D39" s="380"/>
      <c r="E39" s="381" t="str">
        <f>IF('各会計、関係団体の財政状況及び健全化判断比率'!B12="","",'各会計、関係団体の財政状況及び健全化判断比率'!B12)</f>
        <v/>
      </c>
      <c r="F39" s="381"/>
      <c r="G39" s="381"/>
      <c r="H39" s="381"/>
      <c r="I39" s="381"/>
      <c r="J39" s="381"/>
      <c r="K39" s="381"/>
      <c r="L39" s="381"/>
      <c r="M39" s="381"/>
      <c r="N39" s="381"/>
      <c r="O39" s="381"/>
      <c r="P39" s="381"/>
      <c r="Q39" s="381"/>
      <c r="R39" s="381"/>
      <c r="S39" s="381"/>
      <c r="T39" s="175"/>
      <c r="U39" s="380" t="str">
        <f t="shared" si="4"/>
        <v/>
      </c>
      <c r="V39" s="380"/>
      <c r="W39" s="381"/>
      <c r="X39" s="381"/>
      <c r="Y39" s="381"/>
      <c r="Z39" s="381"/>
      <c r="AA39" s="381"/>
      <c r="AB39" s="381"/>
      <c r="AC39" s="381"/>
      <c r="AD39" s="381"/>
      <c r="AE39" s="381"/>
      <c r="AF39" s="381"/>
      <c r="AG39" s="381"/>
      <c r="AH39" s="381"/>
      <c r="AI39" s="381"/>
      <c r="AJ39" s="381"/>
      <c r="AK39" s="381"/>
      <c r="AL39" s="175"/>
      <c r="AM39" s="380" t="str">
        <f t="shared" si="0"/>
        <v/>
      </c>
      <c r="AN39" s="380"/>
      <c r="AO39" s="381"/>
      <c r="AP39" s="381"/>
      <c r="AQ39" s="381"/>
      <c r="AR39" s="381"/>
      <c r="AS39" s="381"/>
      <c r="AT39" s="381"/>
      <c r="AU39" s="381"/>
      <c r="AV39" s="381"/>
      <c r="AW39" s="381"/>
      <c r="AX39" s="381"/>
      <c r="AY39" s="381"/>
      <c r="AZ39" s="381"/>
      <c r="BA39" s="381"/>
      <c r="BB39" s="381"/>
      <c r="BC39" s="381"/>
      <c r="BD39" s="175"/>
      <c r="BE39" s="380" t="str">
        <f t="shared" si="1"/>
        <v/>
      </c>
      <c r="BF39" s="380"/>
      <c r="BG39" s="381"/>
      <c r="BH39" s="381"/>
      <c r="BI39" s="381"/>
      <c r="BJ39" s="381"/>
      <c r="BK39" s="381"/>
      <c r="BL39" s="381"/>
      <c r="BM39" s="381"/>
      <c r="BN39" s="381"/>
      <c r="BO39" s="381"/>
      <c r="BP39" s="381"/>
      <c r="BQ39" s="381"/>
      <c r="BR39" s="381"/>
      <c r="BS39" s="381"/>
      <c r="BT39" s="381"/>
      <c r="BU39" s="381"/>
      <c r="BV39" s="175"/>
      <c r="BW39" s="380">
        <f t="shared" si="2"/>
        <v>12</v>
      </c>
      <c r="BX39" s="380"/>
      <c r="BY39" s="381" t="str">
        <f>IF('各会計、関係団体の財政状況及び健全化判断比率'!B73="","",'各会計、関係団体の財政状況及び健全化判断比率'!B73)</f>
        <v>沖縄県後期高齢者医療広域連合（一般会計）</v>
      </c>
      <c r="BZ39" s="381"/>
      <c r="CA39" s="381"/>
      <c r="CB39" s="381"/>
      <c r="CC39" s="381"/>
      <c r="CD39" s="381"/>
      <c r="CE39" s="381"/>
      <c r="CF39" s="381"/>
      <c r="CG39" s="381"/>
      <c r="CH39" s="381"/>
      <c r="CI39" s="381"/>
      <c r="CJ39" s="381"/>
      <c r="CK39" s="381"/>
      <c r="CL39" s="381"/>
      <c r="CM39" s="381"/>
      <c r="CN39" s="175"/>
      <c r="CO39" s="380" t="str">
        <f t="shared" si="3"/>
        <v/>
      </c>
      <c r="CP39" s="380"/>
      <c r="CQ39" s="381" t="str">
        <f>IF('各会計、関係団体の財政状況及び健全化判断比率'!BS12="","",'各会計、関係団体の財政状況及び健全化判断比率'!BS12)</f>
        <v/>
      </c>
      <c r="CR39" s="381"/>
      <c r="CS39" s="381"/>
      <c r="CT39" s="381"/>
      <c r="CU39" s="381"/>
      <c r="CV39" s="381"/>
      <c r="CW39" s="381"/>
      <c r="CX39" s="381"/>
      <c r="CY39" s="381"/>
      <c r="CZ39" s="381"/>
      <c r="DA39" s="381"/>
      <c r="DB39" s="381"/>
      <c r="DC39" s="381"/>
      <c r="DD39" s="381"/>
      <c r="DE39" s="381"/>
      <c r="DG39" s="378" t="str">
        <f>IF('各会計、関係団体の財政状況及び健全化判断比率'!BR12="","",'各会計、関係団体の財政状況及び健全化判断比率'!BR12)</f>
        <v/>
      </c>
      <c r="DH39" s="378"/>
      <c r="DI39" s="202"/>
    </row>
    <row r="40" spans="1:113" ht="32.25" customHeight="1" x14ac:dyDescent="0.2">
      <c r="A40" s="175"/>
      <c r="B40" s="199"/>
      <c r="C40" s="380" t="str">
        <f t="shared" si="5"/>
        <v/>
      </c>
      <c r="D40" s="380"/>
      <c r="E40" s="381" t="str">
        <f>IF('各会計、関係団体の財政状況及び健全化判断比率'!B13="","",'各会計、関係団体の財政状況及び健全化判断比率'!B13)</f>
        <v/>
      </c>
      <c r="F40" s="381"/>
      <c r="G40" s="381"/>
      <c r="H40" s="381"/>
      <c r="I40" s="381"/>
      <c r="J40" s="381"/>
      <c r="K40" s="381"/>
      <c r="L40" s="381"/>
      <c r="M40" s="381"/>
      <c r="N40" s="381"/>
      <c r="O40" s="381"/>
      <c r="P40" s="381"/>
      <c r="Q40" s="381"/>
      <c r="R40" s="381"/>
      <c r="S40" s="381"/>
      <c r="T40" s="175"/>
      <c r="U40" s="380" t="str">
        <f t="shared" si="4"/>
        <v/>
      </c>
      <c r="V40" s="380"/>
      <c r="W40" s="381"/>
      <c r="X40" s="381"/>
      <c r="Y40" s="381"/>
      <c r="Z40" s="381"/>
      <c r="AA40" s="381"/>
      <c r="AB40" s="381"/>
      <c r="AC40" s="381"/>
      <c r="AD40" s="381"/>
      <c r="AE40" s="381"/>
      <c r="AF40" s="381"/>
      <c r="AG40" s="381"/>
      <c r="AH40" s="381"/>
      <c r="AI40" s="381"/>
      <c r="AJ40" s="381"/>
      <c r="AK40" s="381"/>
      <c r="AL40" s="175"/>
      <c r="AM40" s="380" t="str">
        <f t="shared" si="0"/>
        <v/>
      </c>
      <c r="AN40" s="380"/>
      <c r="AO40" s="381"/>
      <c r="AP40" s="381"/>
      <c r="AQ40" s="381"/>
      <c r="AR40" s="381"/>
      <c r="AS40" s="381"/>
      <c r="AT40" s="381"/>
      <c r="AU40" s="381"/>
      <c r="AV40" s="381"/>
      <c r="AW40" s="381"/>
      <c r="AX40" s="381"/>
      <c r="AY40" s="381"/>
      <c r="AZ40" s="381"/>
      <c r="BA40" s="381"/>
      <c r="BB40" s="381"/>
      <c r="BC40" s="381"/>
      <c r="BD40" s="175"/>
      <c r="BE40" s="380" t="str">
        <f t="shared" si="1"/>
        <v/>
      </c>
      <c r="BF40" s="380"/>
      <c r="BG40" s="381"/>
      <c r="BH40" s="381"/>
      <c r="BI40" s="381"/>
      <c r="BJ40" s="381"/>
      <c r="BK40" s="381"/>
      <c r="BL40" s="381"/>
      <c r="BM40" s="381"/>
      <c r="BN40" s="381"/>
      <c r="BO40" s="381"/>
      <c r="BP40" s="381"/>
      <c r="BQ40" s="381"/>
      <c r="BR40" s="381"/>
      <c r="BS40" s="381"/>
      <c r="BT40" s="381"/>
      <c r="BU40" s="381"/>
      <c r="BV40" s="175"/>
      <c r="BW40" s="380">
        <f t="shared" si="2"/>
        <v>13</v>
      </c>
      <c r="BX40" s="380"/>
      <c r="BY40" s="381" t="str">
        <f>IF('各会計、関係団体の財政状況及び健全化判断比率'!B74="","",'各会計、関係団体の財政状況及び健全化判断比率'!B74)</f>
        <v>沖縄県後期高齢者医療広域連合（特別会計）</v>
      </c>
      <c r="BZ40" s="381"/>
      <c r="CA40" s="381"/>
      <c r="CB40" s="381"/>
      <c r="CC40" s="381"/>
      <c r="CD40" s="381"/>
      <c r="CE40" s="381"/>
      <c r="CF40" s="381"/>
      <c r="CG40" s="381"/>
      <c r="CH40" s="381"/>
      <c r="CI40" s="381"/>
      <c r="CJ40" s="381"/>
      <c r="CK40" s="381"/>
      <c r="CL40" s="381"/>
      <c r="CM40" s="381"/>
      <c r="CN40" s="175"/>
      <c r="CO40" s="380" t="str">
        <f t="shared" si="3"/>
        <v/>
      </c>
      <c r="CP40" s="380"/>
      <c r="CQ40" s="381" t="str">
        <f>IF('各会計、関係団体の財政状況及び健全化判断比率'!BS13="","",'各会計、関係団体の財政状況及び健全化判断比率'!BS13)</f>
        <v/>
      </c>
      <c r="CR40" s="381"/>
      <c r="CS40" s="381"/>
      <c r="CT40" s="381"/>
      <c r="CU40" s="381"/>
      <c r="CV40" s="381"/>
      <c r="CW40" s="381"/>
      <c r="CX40" s="381"/>
      <c r="CY40" s="381"/>
      <c r="CZ40" s="381"/>
      <c r="DA40" s="381"/>
      <c r="DB40" s="381"/>
      <c r="DC40" s="381"/>
      <c r="DD40" s="381"/>
      <c r="DE40" s="381"/>
      <c r="DG40" s="378" t="str">
        <f>IF('各会計、関係団体の財政状況及び健全化判断比率'!BR13="","",'各会計、関係団体の財政状況及び健全化判断比率'!BR13)</f>
        <v/>
      </c>
      <c r="DH40" s="378"/>
      <c r="DI40" s="202"/>
    </row>
    <row r="41" spans="1:113" ht="32.25" customHeight="1" x14ac:dyDescent="0.2">
      <c r="A41" s="175"/>
      <c r="B41" s="199"/>
      <c r="C41" s="380" t="str">
        <f t="shared" si="5"/>
        <v/>
      </c>
      <c r="D41" s="380"/>
      <c r="E41" s="381" t="str">
        <f>IF('各会計、関係団体の財政状況及び健全化判断比率'!B14="","",'各会計、関係団体の財政状況及び健全化判断比率'!B14)</f>
        <v/>
      </c>
      <c r="F41" s="381"/>
      <c r="G41" s="381"/>
      <c r="H41" s="381"/>
      <c r="I41" s="381"/>
      <c r="J41" s="381"/>
      <c r="K41" s="381"/>
      <c r="L41" s="381"/>
      <c r="M41" s="381"/>
      <c r="N41" s="381"/>
      <c r="O41" s="381"/>
      <c r="P41" s="381"/>
      <c r="Q41" s="381"/>
      <c r="R41" s="381"/>
      <c r="S41" s="381"/>
      <c r="T41" s="175"/>
      <c r="U41" s="380" t="str">
        <f t="shared" si="4"/>
        <v/>
      </c>
      <c r="V41" s="380"/>
      <c r="W41" s="381"/>
      <c r="X41" s="381"/>
      <c r="Y41" s="381"/>
      <c r="Z41" s="381"/>
      <c r="AA41" s="381"/>
      <c r="AB41" s="381"/>
      <c r="AC41" s="381"/>
      <c r="AD41" s="381"/>
      <c r="AE41" s="381"/>
      <c r="AF41" s="381"/>
      <c r="AG41" s="381"/>
      <c r="AH41" s="381"/>
      <c r="AI41" s="381"/>
      <c r="AJ41" s="381"/>
      <c r="AK41" s="381"/>
      <c r="AL41" s="175"/>
      <c r="AM41" s="380" t="str">
        <f t="shared" si="0"/>
        <v/>
      </c>
      <c r="AN41" s="380"/>
      <c r="AO41" s="381"/>
      <c r="AP41" s="381"/>
      <c r="AQ41" s="381"/>
      <c r="AR41" s="381"/>
      <c r="AS41" s="381"/>
      <c r="AT41" s="381"/>
      <c r="AU41" s="381"/>
      <c r="AV41" s="381"/>
      <c r="AW41" s="381"/>
      <c r="AX41" s="381"/>
      <c r="AY41" s="381"/>
      <c r="AZ41" s="381"/>
      <c r="BA41" s="381"/>
      <c r="BB41" s="381"/>
      <c r="BC41" s="381"/>
      <c r="BD41" s="175"/>
      <c r="BE41" s="380" t="str">
        <f t="shared" si="1"/>
        <v/>
      </c>
      <c r="BF41" s="380"/>
      <c r="BG41" s="381"/>
      <c r="BH41" s="381"/>
      <c r="BI41" s="381"/>
      <c r="BJ41" s="381"/>
      <c r="BK41" s="381"/>
      <c r="BL41" s="381"/>
      <c r="BM41" s="381"/>
      <c r="BN41" s="381"/>
      <c r="BO41" s="381"/>
      <c r="BP41" s="381"/>
      <c r="BQ41" s="381"/>
      <c r="BR41" s="381"/>
      <c r="BS41" s="381"/>
      <c r="BT41" s="381"/>
      <c r="BU41" s="381"/>
      <c r="BV41" s="175"/>
      <c r="BW41" s="380">
        <f t="shared" si="2"/>
        <v>14</v>
      </c>
      <c r="BX41" s="380"/>
      <c r="BY41" s="381" t="str">
        <f>IF('各会計、関係団体の財政状況及び健全化判断比率'!B75="","",'各会計、関係団体の財政状況及び健全化判断比率'!B75)</f>
        <v>沖縄県市町村自治会館管理組合</v>
      </c>
      <c r="BZ41" s="381"/>
      <c r="CA41" s="381"/>
      <c r="CB41" s="381"/>
      <c r="CC41" s="381"/>
      <c r="CD41" s="381"/>
      <c r="CE41" s="381"/>
      <c r="CF41" s="381"/>
      <c r="CG41" s="381"/>
      <c r="CH41" s="381"/>
      <c r="CI41" s="381"/>
      <c r="CJ41" s="381"/>
      <c r="CK41" s="381"/>
      <c r="CL41" s="381"/>
      <c r="CM41" s="381"/>
      <c r="CN41" s="175"/>
      <c r="CO41" s="380" t="str">
        <f t="shared" si="3"/>
        <v/>
      </c>
      <c r="CP41" s="380"/>
      <c r="CQ41" s="381" t="str">
        <f>IF('各会計、関係団体の財政状況及び健全化判断比率'!BS14="","",'各会計、関係団体の財政状況及び健全化判断比率'!BS14)</f>
        <v/>
      </c>
      <c r="CR41" s="381"/>
      <c r="CS41" s="381"/>
      <c r="CT41" s="381"/>
      <c r="CU41" s="381"/>
      <c r="CV41" s="381"/>
      <c r="CW41" s="381"/>
      <c r="CX41" s="381"/>
      <c r="CY41" s="381"/>
      <c r="CZ41" s="381"/>
      <c r="DA41" s="381"/>
      <c r="DB41" s="381"/>
      <c r="DC41" s="381"/>
      <c r="DD41" s="381"/>
      <c r="DE41" s="381"/>
      <c r="DG41" s="378" t="str">
        <f>IF('各会計、関係団体の財政状況及び健全化判断比率'!BR14="","",'各会計、関係団体の財政状況及び健全化判断比率'!BR14)</f>
        <v/>
      </c>
      <c r="DH41" s="378"/>
      <c r="DI41" s="202"/>
    </row>
    <row r="42" spans="1:113" ht="32.25" customHeight="1" x14ac:dyDescent="0.2">
      <c r="B42" s="199"/>
      <c r="C42" s="380" t="str">
        <f t="shared" si="5"/>
        <v/>
      </c>
      <c r="D42" s="380"/>
      <c r="E42" s="381" t="str">
        <f>IF('各会計、関係団体の財政状況及び健全化判断比率'!B15="","",'各会計、関係団体の財政状況及び健全化判断比率'!B15)</f>
        <v/>
      </c>
      <c r="F42" s="381"/>
      <c r="G42" s="381"/>
      <c r="H42" s="381"/>
      <c r="I42" s="381"/>
      <c r="J42" s="381"/>
      <c r="K42" s="381"/>
      <c r="L42" s="381"/>
      <c r="M42" s="381"/>
      <c r="N42" s="381"/>
      <c r="O42" s="381"/>
      <c r="P42" s="381"/>
      <c r="Q42" s="381"/>
      <c r="R42" s="381"/>
      <c r="S42" s="381"/>
      <c r="T42" s="175"/>
      <c r="U42" s="380" t="str">
        <f t="shared" si="4"/>
        <v/>
      </c>
      <c r="V42" s="380"/>
      <c r="W42" s="381"/>
      <c r="X42" s="381"/>
      <c r="Y42" s="381"/>
      <c r="Z42" s="381"/>
      <c r="AA42" s="381"/>
      <c r="AB42" s="381"/>
      <c r="AC42" s="381"/>
      <c r="AD42" s="381"/>
      <c r="AE42" s="381"/>
      <c r="AF42" s="381"/>
      <c r="AG42" s="381"/>
      <c r="AH42" s="381"/>
      <c r="AI42" s="381"/>
      <c r="AJ42" s="381"/>
      <c r="AK42" s="381"/>
      <c r="AL42" s="175"/>
      <c r="AM42" s="380" t="str">
        <f t="shared" si="0"/>
        <v/>
      </c>
      <c r="AN42" s="380"/>
      <c r="AO42" s="381"/>
      <c r="AP42" s="381"/>
      <c r="AQ42" s="381"/>
      <c r="AR42" s="381"/>
      <c r="AS42" s="381"/>
      <c r="AT42" s="381"/>
      <c r="AU42" s="381"/>
      <c r="AV42" s="381"/>
      <c r="AW42" s="381"/>
      <c r="AX42" s="381"/>
      <c r="AY42" s="381"/>
      <c r="AZ42" s="381"/>
      <c r="BA42" s="381"/>
      <c r="BB42" s="381"/>
      <c r="BC42" s="381"/>
      <c r="BD42" s="175"/>
      <c r="BE42" s="380" t="str">
        <f t="shared" si="1"/>
        <v/>
      </c>
      <c r="BF42" s="380"/>
      <c r="BG42" s="381"/>
      <c r="BH42" s="381"/>
      <c r="BI42" s="381"/>
      <c r="BJ42" s="381"/>
      <c r="BK42" s="381"/>
      <c r="BL42" s="381"/>
      <c r="BM42" s="381"/>
      <c r="BN42" s="381"/>
      <c r="BO42" s="381"/>
      <c r="BP42" s="381"/>
      <c r="BQ42" s="381"/>
      <c r="BR42" s="381"/>
      <c r="BS42" s="381"/>
      <c r="BT42" s="381"/>
      <c r="BU42" s="381"/>
      <c r="BV42" s="175"/>
      <c r="BW42" s="380" t="str">
        <f t="shared" si="2"/>
        <v/>
      </c>
      <c r="BX42" s="380"/>
      <c r="BY42" s="381" t="str">
        <f>IF('各会計、関係団体の財政状況及び健全化判断比率'!B76="","",'各会計、関係団体の財政状況及び健全化判断比率'!B76)</f>
        <v/>
      </c>
      <c r="BZ42" s="381"/>
      <c r="CA42" s="381"/>
      <c r="CB42" s="381"/>
      <c r="CC42" s="381"/>
      <c r="CD42" s="381"/>
      <c r="CE42" s="381"/>
      <c r="CF42" s="381"/>
      <c r="CG42" s="381"/>
      <c r="CH42" s="381"/>
      <c r="CI42" s="381"/>
      <c r="CJ42" s="381"/>
      <c r="CK42" s="381"/>
      <c r="CL42" s="381"/>
      <c r="CM42" s="381"/>
      <c r="CN42" s="175"/>
      <c r="CO42" s="380" t="str">
        <f t="shared" si="3"/>
        <v/>
      </c>
      <c r="CP42" s="380"/>
      <c r="CQ42" s="381" t="str">
        <f>IF('各会計、関係団体の財政状況及び健全化判断比率'!BS15="","",'各会計、関係団体の財政状況及び健全化判断比率'!BS15)</f>
        <v/>
      </c>
      <c r="CR42" s="381"/>
      <c r="CS42" s="381"/>
      <c r="CT42" s="381"/>
      <c r="CU42" s="381"/>
      <c r="CV42" s="381"/>
      <c r="CW42" s="381"/>
      <c r="CX42" s="381"/>
      <c r="CY42" s="381"/>
      <c r="CZ42" s="381"/>
      <c r="DA42" s="381"/>
      <c r="DB42" s="381"/>
      <c r="DC42" s="381"/>
      <c r="DD42" s="381"/>
      <c r="DE42" s="381"/>
      <c r="DG42" s="378" t="str">
        <f>IF('各会計、関係団体の財政状況及び健全化判断比率'!BR15="","",'各会計、関係団体の財政状況及び健全化判断比率'!BR15)</f>
        <v/>
      </c>
      <c r="DH42" s="378"/>
      <c r="DI42" s="202"/>
    </row>
    <row r="43" spans="1:113" ht="32.25" customHeight="1" x14ac:dyDescent="0.2">
      <c r="B43" s="199"/>
      <c r="C43" s="380" t="str">
        <f t="shared" si="5"/>
        <v/>
      </c>
      <c r="D43" s="380"/>
      <c r="E43" s="381" t="str">
        <f>IF('各会計、関係団体の財政状況及び健全化判断比率'!B16="","",'各会計、関係団体の財政状況及び健全化判断比率'!B16)</f>
        <v/>
      </c>
      <c r="F43" s="381"/>
      <c r="G43" s="381"/>
      <c r="H43" s="381"/>
      <c r="I43" s="381"/>
      <c r="J43" s="381"/>
      <c r="K43" s="381"/>
      <c r="L43" s="381"/>
      <c r="M43" s="381"/>
      <c r="N43" s="381"/>
      <c r="O43" s="381"/>
      <c r="P43" s="381"/>
      <c r="Q43" s="381"/>
      <c r="R43" s="381"/>
      <c r="S43" s="381"/>
      <c r="T43" s="175"/>
      <c r="U43" s="380" t="str">
        <f t="shared" si="4"/>
        <v/>
      </c>
      <c r="V43" s="380"/>
      <c r="W43" s="381"/>
      <c r="X43" s="381"/>
      <c r="Y43" s="381"/>
      <c r="Z43" s="381"/>
      <c r="AA43" s="381"/>
      <c r="AB43" s="381"/>
      <c r="AC43" s="381"/>
      <c r="AD43" s="381"/>
      <c r="AE43" s="381"/>
      <c r="AF43" s="381"/>
      <c r="AG43" s="381"/>
      <c r="AH43" s="381"/>
      <c r="AI43" s="381"/>
      <c r="AJ43" s="381"/>
      <c r="AK43" s="381"/>
      <c r="AL43" s="175"/>
      <c r="AM43" s="380" t="str">
        <f t="shared" si="0"/>
        <v/>
      </c>
      <c r="AN43" s="380"/>
      <c r="AO43" s="381"/>
      <c r="AP43" s="381"/>
      <c r="AQ43" s="381"/>
      <c r="AR43" s="381"/>
      <c r="AS43" s="381"/>
      <c r="AT43" s="381"/>
      <c r="AU43" s="381"/>
      <c r="AV43" s="381"/>
      <c r="AW43" s="381"/>
      <c r="AX43" s="381"/>
      <c r="AY43" s="381"/>
      <c r="AZ43" s="381"/>
      <c r="BA43" s="381"/>
      <c r="BB43" s="381"/>
      <c r="BC43" s="381"/>
      <c r="BD43" s="175"/>
      <c r="BE43" s="380" t="str">
        <f t="shared" si="1"/>
        <v/>
      </c>
      <c r="BF43" s="380"/>
      <c r="BG43" s="381"/>
      <c r="BH43" s="381"/>
      <c r="BI43" s="381"/>
      <c r="BJ43" s="381"/>
      <c r="BK43" s="381"/>
      <c r="BL43" s="381"/>
      <c r="BM43" s="381"/>
      <c r="BN43" s="381"/>
      <c r="BO43" s="381"/>
      <c r="BP43" s="381"/>
      <c r="BQ43" s="381"/>
      <c r="BR43" s="381"/>
      <c r="BS43" s="381"/>
      <c r="BT43" s="381"/>
      <c r="BU43" s="381"/>
      <c r="BV43" s="175"/>
      <c r="BW43" s="380" t="str">
        <f t="shared" si="2"/>
        <v/>
      </c>
      <c r="BX43" s="380"/>
      <c r="BY43" s="381" t="str">
        <f>IF('各会計、関係団体の財政状況及び健全化判断比率'!B77="","",'各会計、関係団体の財政状況及び健全化判断比率'!B77)</f>
        <v/>
      </c>
      <c r="BZ43" s="381"/>
      <c r="CA43" s="381"/>
      <c r="CB43" s="381"/>
      <c r="CC43" s="381"/>
      <c r="CD43" s="381"/>
      <c r="CE43" s="381"/>
      <c r="CF43" s="381"/>
      <c r="CG43" s="381"/>
      <c r="CH43" s="381"/>
      <c r="CI43" s="381"/>
      <c r="CJ43" s="381"/>
      <c r="CK43" s="381"/>
      <c r="CL43" s="381"/>
      <c r="CM43" s="381"/>
      <c r="CN43" s="175"/>
      <c r="CO43" s="380" t="str">
        <f t="shared" si="3"/>
        <v/>
      </c>
      <c r="CP43" s="380"/>
      <c r="CQ43" s="381" t="str">
        <f>IF('各会計、関係団体の財政状況及び健全化判断比率'!BS16="","",'各会計、関係団体の財政状況及び健全化判断比率'!BS16)</f>
        <v/>
      </c>
      <c r="CR43" s="381"/>
      <c r="CS43" s="381"/>
      <c r="CT43" s="381"/>
      <c r="CU43" s="381"/>
      <c r="CV43" s="381"/>
      <c r="CW43" s="381"/>
      <c r="CX43" s="381"/>
      <c r="CY43" s="381"/>
      <c r="CZ43" s="381"/>
      <c r="DA43" s="381"/>
      <c r="DB43" s="381"/>
      <c r="DC43" s="381"/>
      <c r="DD43" s="381"/>
      <c r="DE43" s="381"/>
      <c r="DG43" s="378" t="str">
        <f>IF('各会計、関係団体の財政状況及び健全化判断比率'!BR16="","",'各会計、関係団体の財政状況及び健全化判断比率'!BR16)</f>
        <v/>
      </c>
      <c r="DH43" s="378"/>
      <c r="DI43" s="202"/>
    </row>
    <row r="44" spans="1:113" ht="13.5" customHeight="1" thickBot="1" x14ac:dyDescent="0.25">
      <c r="B44" s="203"/>
      <c r="C44" s="204"/>
      <c r="D44" s="204"/>
      <c r="E44" s="204"/>
      <c r="F44" s="204"/>
      <c r="G44" s="204"/>
      <c r="H44" s="204"/>
      <c r="I44" s="204"/>
      <c r="J44" s="204"/>
      <c r="K44" s="204"/>
      <c r="L44" s="204"/>
      <c r="M44" s="204"/>
      <c r="N44" s="204"/>
      <c r="O44" s="204"/>
      <c r="P44" s="204"/>
      <c r="Q44" s="204"/>
      <c r="R44" s="204"/>
      <c r="S44" s="204"/>
      <c r="T44" s="204"/>
      <c r="U44" s="204"/>
      <c r="V44" s="204"/>
      <c r="W44" s="204"/>
      <c r="X44" s="204"/>
      <c r="Y44" s="204"/>
      <c r="Z44" s="204"/>
      <c r="AA44" s="204"/>
      <c r="AB44" s="204"/>
      <c r="AC44" s="204"/>
      <c r="AD44" s="204"/>
      <c r="AE44" s="204"/>
      <c r="AF44" s="204"/>
      <c r="AG44" s="204"/>
      <c r="AH44" s="204"/>
      <c r="AI44" s="204"/>
      <c r="AJ44" s="204"/>
      <c r="AK44" s="204"/>
      <c r="AL44" s="204"/>
      <c r="AM44" s="204"/>
      <c r="AN44" s="204"/>
      <c r="AO44" s="204"/>
      <c r="AP44" s="204"/>
      <c r="AQ44" s="204"/>
      <c r="AR44" s="204"/>
      <c r="AS44" s="204"/>
      <c r="AT44" s="204"/>
      <c r="AU44" s="204"/>
      <c r="AV44" s="204"/>
      <c r="AW44" s="204"/>
      <c r="AX44" s="204"/>
      <c r="AY44" s="204"/>
      <c r="AZ44" s="204"/>
      <c r="BA44" s="204"/>
      <c r="BB44" s="204"/>
      <c r="BC44" s="204"/>
      <c r="BD44" s="204"/>
      <c r="BE44" s="204"/>
      <c r="BF44" s="204"/>
      <c r="BG44" s="204"/>
      <c r="BH44" s="204"/>
      <c r="BI44" s="204"/>
      <c r="BJ44" s="204"/>
      <c r="BK44" s="204"/>
      <c r="BL44" s="204"/>
      <c r="BM44" s="204"/>
      <c r="BN44" s="204"/>
      <c r="BO44" s="204"/>
      <c r="BP44" s="204"/>
      <c r="BQ44" s="204"/>
      <c r="BR44" s="204"/>
      <c r="BS44" s="204"/>
      <c r="BT44" s="204"/>
      <c r="BU44" s="204"/>
      <c r="BV44" s="204"/>
      <c r="BW44" s="204"/>
      <c r="BX44" s="204"/>
      <c r="BY44" s="204"/>
      <c r="BZ44" s="204"/>
      <c r="CA44" s="204"/>
      <c r="CB44" s="204"/>
      <c r="CC44" s="204"/>
      <c r="CD44" s="204"/>
      <c r="CE44" s="204"/>
      <c r="CF44" s="204"/>
      <c r="CG44" s="204"/>
      <c r="CH44" s="204"/>
      <c r="CI44" s="204"/>
      <c r="CJ44" s="204"/>
      <c r="CK44" s="204"/>
      <c r="CL44" s="204"/>
      <c r="CM44" s="204"/>
      <c r="CN44" s="204"/>
      <c r="CO44" s="204"/>
      <c r="CP44" s="204"/>
      <c r="CQ44" s="204"/>
      <c r="CR44" s="204"/>
      <c r="CS44" s="204"/>
      <c r="CT44" s="204"/>
      <c r="CU44" s="204"/>
      <c r="CV44" s="204"/>
      <c r="CW44" s="204"/>
      <c r="CX44" s="204"/>
      <c r="CY44" s="204"/>
      <c r="CZ44" s="204"/>
      <c r="DA44" s="204"/>
      <c r="DB44" s="204"/>
      <c r="DC44" s="204"/>
      <c r="DD44" s="204"/>
      <c r="DE44" s="204"/>
      <c r="DF44" s="204"/>
      <c r="DG44" s="204"/>
      <c r="DH44" s="204"/>
      <c r="DI44" s="205"/>
    </row>
    <row r="45" spans="1:113" x14ac:dyDescent="0.2"/>
    <row r="46" spans="1:113" x14ac:dyDescent="0.2">
      <c r="B46" s="174" t="s">
        <v>209</v>
      </c>
      <c r="E46" s="377" t="s">
        <v>210</v>
      </c>
      <c r="F46" s="377"/>
      <c r="G46" s="377"/>
      <c r="H46" s="377"/>
      <c r="I46" s="377"/>
      <c r="J46" s="377"/>
      <c r="K46" s="377"/>
      <c r="L46" s="377"/>
      <c r="M46" s="377"/>
      <c r="N46" s="377"/>
      <c r="O46" s="377"/>
      <c r="P46" s="377"/>
      <c r="Q46" s="377"/>
      <c r="R46" s="377"/>
      <c r="S46" s="377"/>
      <c r="T46" s="377"/>
      <c r="U46" s="377"/>
      <c r="V46" s="377"/>
      <c r="W46" s="377"/>
      <c r="X46" s="377"/>
      <c r="Y46" s="377"/>
      <c r="Z46" s="377"/>
      <c r="AA46" s="377"/>
      <c r="AB46" s="377"/>
      <c r="AC46" s="377"/>
      <c r="AD46" s="377"/>
      <c r="AE46" s="377"/>
      <c r="AF46" s="377"/>
      <c r="AG46" s="377"/>
      <c r="AH46" s="377"/>
      <c r="AI46" s="377"/>
      <c r="AJ46" s="377"/>
      <c r="AK46" s="377"/>
      <c r="AL46" s="377"/>
      <c r="AM46" s="377"/>
      <c r="AN46" s="377"/>
      <c r="AO46" s="377"/>
      <c r="AP46" s="377"/>
      <c r="AQ46" s="377"/>
      <c r="AR46" s="377"/>
      <c r="AS46" s="377"/>
      <c r="AT46" s="377"/>
      <c r="AU46" s="377"/>
      <c r="AV46" s="377"/>
      <c r="AW46" s="377"/>
      <c r="AX46" s="377"/>
      <c r="AY46" s="377"/>
      <c r="AZ46" s="377"/>
      <c r="BA46" s="377"/>
      <c r="BB46" s="377"/>
      <c r="BC46" s="377"/>
      <c r="BD46" s="377"/>
      <c r="BE46" s="377"/>
      <c r="BF46" s="377"/>
      <c r="BG46" s="377"/>
      <c r="BH46" s="377"/>
      <c r="BI46" s="377"/>
      <c r="BJ46" s="377"/>
      <c r="BK46" s="377"/>
      <c r="BL46" s="377"/>
      <c r="BM46" s="377"/>
      <c r="BN46" s="377"/>
      <c r="BO46" s="377"/>
      <c r="BP46" s="377"/>
      <c r="BQ46" s="377"/>
      <c r="BR46" s="377"/>
      <c r="BS46" s="377"/>
      <c r="BT46" s="377"/>
      <c r="BU46" s="377"/>
      <c r="BV46" s="377"/>
      <c r="BW46" s="377"/>
      <c r="BX46" s="377"/>
      <c r="BY46" s="377"/>
      <c r="BZ46" s="377"/>
      <c r="CA46" s="377"/>
      <c r="CB46" s="377"/>
      <c r="CC46" s="377"/>
      <c r="CD46" s="377"/>
      <c r="CE46" s="377"/>
      <c r="CF46" s="377"/>
      <c r="CG46" s="377"/>
      <c r="CH46" s="377"/>
      <c r="CI46" s="377"/>
      <c r="CJ46" s="377"/>
      <c r="CK46" s="377"/>
      <c r="CL46" s="377"/>
      <c r="CM46" s="377"/>
      <c r="CN46" s="377"/>
      <c r="CO46" s="377"/>
      <c r="CP46" s="377"/>
      <c r="CQ46" s="377"/>
      <c r="CR46" s="377"/>
      <c r="CS46" s="377"/>
      <c r="CT46" s="377"/>
      <c r="CU46" s="377"/>
      <c r="CV46" s="377"/>
      <c r="CW46" s="377"/>
      <c r="CX46" s="377"/>
      <c r="CY46" s="377"/>
      <c r="CZ46" s="377"/>
      <c r="DA46" s="377"/>
      <c r="DB46" s="377"/>
      <c r="DC46" s="377"/>
      <c r="DD46" s="377"/>
      <c r="DE46" s="377"/>
      <c r="DF46" s="377"/>
      <c r="DG46" s="377"/>
      <c r="DH46" s="377"/>
      <c r="DI46" s="377"/>
    </row>
    <row r="47" spans="1:113" x14ac:dyDescent="0.2">
      <c r="E47" s="377" t="s">
        <v>211</v>
      </c>
      <c r="F47" s="377"/>
      <c r="G47" s="377"/>
      <c r="H47" s="377"/>
      <c r="I47" s="377"/>
      <c r="J47" s="377"/>
      <c r="K47" s="377"/>
      <c r="L47" s="377"/>
      <c r="M47" s="377"/>
      <c r="N47" s="377"/>
      <c r="O47" s="377"/>
      <c r="P47" s="377"/>
      <c r="Q47" s="377"/>
      <c r="R47" s="377"/>
      <c r="S47" s="377"/>
      <c r="T47" s="377"/>
      <c r="U47" s="377"/>
      <c r="V47" s="377"/>
      <c r="W47" s="377"/>
      <c r="X47" s="377"/>
      <c r="Y47" s="377"/>
      <c r="Z47" s="377"/>
      <c r="AA47" s="377"/>
      <c r="AB47" s="377"/>
      <c r="AC47" s="377"/>
      <c r="AD47" s="377"/>
      <c r="AE47" s="377"/>
      <c r="AF47" s="377"/>
      <c r="AG47" s="377"/>
      <c r="AH47" s="377"/>
      <c r="AI47" s="377"/>
      <c r="AJ47" s="377"/>
      <c r="AK47" s="377"/>
      <c r="AL47" s="377"/>
      <c r="AM47" s="377"/>
      <c r="AN47" s="377"/>
      <c r="AO47" s="377"/>
      <c r="AP47" s="377"/>
      <c r="AQ47" s="377"/>
      <c r="AR47" s="377"/>
      <c r="AS47" s="377"/>
      <c r="AT47" s="377"/>
      <c r="AU47" s="377"/>
      <c r="AV47" s="377"/>
      <c r="AW47" s="377"/>
      <c r="AX47" s="377"/>
      <c r="AY47" s="377"/>
      <c r="AZ47" s="377"/>
      <c r="BA47" s="377"/>
      <c r="BB47" s="377"/>
      <c r="BC47" s="377"/>
      <c r="BD47" s="377"/>
      <c r="BE47" s="377"/>
      <c r="BF47" s="377"/>
      <c r="BG47" s="377"/>
      <c r="BH47" s="377"/>
      <c r="BI47" s="377"/>
      <c r="BJ47" s="377"/>
      <c r="BK47" s="377"/>
      <c r="BL47" s="377"/>
      <c r="BM47" s="377"/>
      <c r="BN47" s="377"/>
      <c r="BO47" s="377"/>
      <c r="BP47" s="377"/>
      <c r="BQ47" s="377"/>
      <c r="BR47" s="377"/>
      <c r="BS47" s="377"/>
      <c r="BT47" s="377"/>
      <c r="BU47" s="377"/>
      <c r="BV47" s="377"/>
      <c r="BW47" s="377"/>
      <c r="BX47" s="377"/>
      <c r="BY47" s="377"/>
      <c r="BZ47" s="377"/>
      <c r="CA47" s="377"/>
      <c r="CB47" s="377"/>
      <c r="CC47" s="377"/>
      <c r="CD47" s="377"/>
      <c r="CE47" s="377"/>
      <c r="CF47" s="377"/>
      <c r="CG47" s="377"/>
      <c r="CH47" s="377"/>
      <c r="CI47" s="377"/>
      <c r="CJ47" s="377"/>
      <c r="CK47" s="377"/>
      <c r="CL47" s="377"/>
      <c r="CM47" s="377"/>
      <c r="CN47" s="377"/>
      <c r="CO47" s="377"/>
      <c r="CP47" s="377"/>
      <c r="CQ47" s="377"/>
      <c r="CR47" s="377"/>
      <c r="CS47" s="377"/>
      <c r="CT47" s="377"/>
      <c r="CU47" s="377"/>
      <c r="CV47" s="377"/>
      <c r="CW47" s="377"/>
      <c r="CX47" s="377"/>
      <c r="CY47" s="377"/>
      <c r="CZ47" s="377"/>
      <c r="DA47" s="377"/>
      <c r="DB47" s="377"/>
      <c r="DC47" s="377"/>
      <c r="DD47" s="377"/>
      <c r="DE47" s="377"/>
      <c r="DF47" s="377"/>
      <c r="DG47" s="377"/>
      <c r="DH47" s="377"/>
      <c r="DI47" s="377"/>
    </row>
    <row r="48" spans="1:113" x14ac:dyDescent="0.2">
      <c r="E48" s="377" t="s">
        <v>212</v>
      </c>
      <c r="F48" s="377"/>
      <c r="G48" s="377"/>
      <c r="H48" s="377"/>
      <c r="I48" s="377"/>
      <c r="J48" s="377"/>
      <c r="K48" s="377"/>
      <c r="L48" s="377"/>
      <c r="M48" s="377"/>
      <c r="N48" s="377"/>
      <c r="O48" s="377"/>
      <c r="P48" s="377"/>
      <c r="Q48" s="377"/>
      <c r="R48" s="377"/>
      <c r="S48" s="377"/>
      <c r="T48" s="377"/>
      <c r="U48" s="377"/>
      <c r="V48" s="377"/>
      <c r="W48" s="377"/>
      <c r="X48" s="377"/>
      <c r="Y48" s="377"/>
      <c r="Z48" s="377"/>
      <c r="AA48" s="377"/>
      <c r="AB48" s="377"/>
      <c r="AC48" s="377"/>
      <c r="AD48" s="377"/>
      <c r="AE48" s="377"/>
      <c r="AF48" s="377"/>
      <c r="AG48" s="377"/>
      <c r="AH48" s="377"/>
      <c r="AI48" s="377"/>
      <c r="AJ48" s="377"/>
      <c r="AK48" s="377"/>
      <c r="AL48" s="377"/>
      <c r="AM48" s="377"/>
      <c r="AN48" s="377"/>
      <c r="AO48" s="377"/>
      <c r="AP48" s="377"/>
      <c r="AQ48" s="377"/>
      <c r="AR48" s="377"/>
      <c r="AS48" s="377"/>
      <c r="AT48" s="377"/>
      <c r="AU48" s="377"/>
      <c r="AV48" s="377"/>
      <c r="AW48" s="377"/>
      <c r="AX48" s="377"/>
      <c r="AY48" s="377"/>
      <c r="AZ48" s="377"/>
      <c r="BA48" s="377"/>
      <c r="BB48" s="377"/>
      <c r="BC48" s="377"/>
      <c r="BD48" s="377"/>
      <c r="BE48" s="377"/>
      <c r="BF48" s="377"/>
      <c r="BG48" s="377"/>
      <c r="BH48" s="377"/>
      <c r="BI48" s="377"/>
      <c r="BJ48" s="377"/>
      <c r="BK48" s="377"/>
      <c r="BL48" s="377"/>
      <c r="BM48" s="377"/>
      <c r="BN48" s="377"/>
      <c r="BO48" s="377"/>
      <c r="BP48" s="377"/>
      <c r="BQ48" s="377"/>
      <c r="BR48" s="377"/>
      <c r="BS48" s="377"/>
      <c r="BT48" s="377"/>
      <c r="BU48" s="377"/>
      <c r="BV48" s="377"/>
      <c r="BW48" s="377"/>
      <c r="BX48" s="377"/>
      <c r="BY48" s="377"/>
      <c r="BZ48" s="377"/>
      <c r="CA48" s="377"/>
      <c r="CB48" s="377"/>
      <c r="CC48" s="377"/>
      <c r="CD48" s="377"/>
      <c r="CE48" s="377"/>
      <c r="CF48" s="377"/>
      <c r="CG48" s="377"/>
      <c r="CH48" s="377"/>
      <c r="CI48" s="377"/>
      <c r="CJ48" s="377"/>
      <c r="CK48" s="377"/>
      <c r="CL48" s="377"/>
      <c r="CM48" s="377"/>
      <c r="CN48" s="377"/>
      <c r="CO48" s="377"/>
      <c r="CP48" s="377"/>
      <c r="CQ48" s="377"/>
      <c r="CR48" s="377"/>
      <c r="CS48" s="377"/>
      <c r="CT48" s="377"/>
      <c r="CU48" s="377"/>
      <c r="CV48" s="377"/>
      <c r="CW48" s="377"/>
      <c r="CX48" s="377"/>
      <c r="CY48" s="377"/>
      <c r="CZ48" s="377"/>
      <c r="DA48" s="377"/>
      <c r="DB48" s="377"/>
      <c r="DC48" s="377"/>
      <c r="DD48" s="377"/>
      <c r="DE48" s="377"/>
      <c r="DF48" s="377"/>
      <c r="DG48" s="377"/>
      <c r="DH48" s="377"/>
      <c r="DI48" s="377"/>
    </row>
    <row r="49" spans="5:113" x14ac:dyDescent="0.2">
      <c r="E49" s="379" t="s">
        <v>213</v>
      </c>
      <c r="F49" s="379"/>
      <c r="G49" s="379"/>
      <c r="H49" s="379"/>
      <c r="I49" s="379"/>
      <c r="J49" s="379"/>
      <c r="K49" s="379"/>
      <c r="L49" s="379"/>
      <c r="M49" s="379"/>
      <c r="N49" s="379"/>
      <c r="O49" s="379"/>
      <c r="P49" s="379"/>
      <c r="Q49" s="379"/>
      <c r="R49" s="379"/>
      <c r="S49" s="379"/>
      <c r="T49" s="379"/>
      <c r="U49" s="379"/>
      <c r="V49" s="379"/>
      <c r="W49" s="379"/>
      <c r="X49" s="379"/>
      <c r="Y49" s="379"/>
      <c r="Z49" s="379"/>
      <c r="AA49" s="379"/>
      <c r="AB49" s="379"/>
      <c r="AC49" s="379"/>
      <c r="AD49" s="379"/>
      <c r="AE49" s="379"/>
      <c r="AF49" s="379"/>
      <c r="AG49" s="379"/>
      <c r="AH49" s="379"/>
      <c r="AI49" s="379"/>
      <c r="AJ49" s="379"/>
      <c r="AK49" s="379"/>
      <c r="AL49" s="379"/>
      <c r="AM49" s="379"/>
      <c r="AN49" s="379"/>
      <c r="AO49" s="379"/>
      <c r="AP49" s="379"/>
      <c r="AQ49" s="379"/>
      <c r="AR49" s="379"/>
      <c r="AS49" s="379"/>
      <c r="AT49" s="379"/>
      <c r="AU49" s="379"/>
      <c r="AV49" s="379"/>
      <c r="AW49" s="379"/>
      <c r="AX49" s="379"/>
      <c r="AY49" s="379"/>
      <c r="AZ49" s="379"/>
      <c r="BA49" s="379"/>
      <c r="BB49" s="379"/>
      <c r="BC49" s="379"/>
      <c r="BD49" s="379"/>
      <c r="BE49" s="379"/>
      <c r="BF49" s="379"/>
      <c r="BG49" s="379"/>
      <c r="BH49" s="379"/>
      <c r="BI49" s="379"/>
      <c r="BJ49" s="379"/>
      <c r="BK49" s="379"/>
      <c r="BL49" s="379"/>
      <c r="BM49" s="379"/>
      <c r="BN49" s="379"/>
      <c r="BO49" s="379"/>
      <c r="BP49" s="379"/>
      <c r="BQ49" s="379"/>
      <c r="BR49" s="379"/>
      <c r="BS49" s="379"/>
      <c r="BT49" s="379"/>
      <c r="BU49" s="379"/>
      <c r="BV49" s="379"/>
      <c r="BW49" s="379"/>
      <c r="BX49" s="379"/>
      <c r="BY49" s="379"/>
      <c r="BZ49" s="379"/>
      <c r="CA49" s="379"/>
      <c r="CB49" s="379"/>
      <c r="CC49" s="379"/>
      <c r="CD49" s="379"/>
      <c r="CE49" s="379"/>
      <c r="CF49" s="379"/>
      <c r="CG49" s="379"/>
      <c r="CH49" s="379"/>
      <c r="CI49" s="379"/>
      <c r="CJ49" s="379"/>
      <c r="CK49" s="379"/>
      <c r="CL49" s="379"/>
      <c r="CM49" s="379"/>
      <c r="CN49" s="379"/>
      <c r="CO49" s="379"/>
      <c r="CP49" s="379"/>
      <c r="CQ49" s="379"/>
      <c r="CR49" s="379"/>
      <c r="CS49" s="379"/>
      <c r="CT49" s="379"/>
      <c r="CU49" s="379"/>
      <c r="CV49" s="379"/>
      <c r="CW49" s="379"/>
      <c r="CX49" s="379"/>
      <c r="CY49" s="379"/>
      <c r="CZ49" s="379"/>
      <c r="DA49" s="379"/>
      <c r="DB49" s="379"/>
      <c r="DC49" s="379"/>
      <c r="DD49" s="379"/>
      <c r="DE49" s="379"/>
      <c r="DF49" s="379"/>
      <c r="DG49" s="379"/>
      <c r="DH49" s="379"/>
      <c r="DI49" s="379"/>
    </row>
    <row r="50" spans="5:113" x14ac:dyDescent="0.2">
      <c r="E50" s="377" t="s">
        <v>214</v>
      </c>
      <c r="F50" s="377"/>
      <c r="G50" s="377"/>
      <c r="H50" s="377"/>
      <c r="I50" s="377"/>
      <c r="J50" s="377"/>
      <c r="K50" s="377"/>
      <c r="L50" s="377"/>
      <c r="M50" s="377"/>
      <c r="N50" s="377"/>
      <c r="O50" s="377"/>
      <c r="P50" s="377"/>
      <c r="Q50" s="377"/>
      <c r="R50" s="377"/>
      <c r="S50" s="377"/>
      <c r="T50" s="377"/>
      <c r="U50" s="377"/>
      <c r="V50" s="377"/>
      <c r="W50" s="377"/>
      <c r="X50" s="377"/>
      <c r="Y50" s="377"/>
      <c r="Z50" s="377"/>
      <c r="AA50" s="377"/>
      <c r="AB50" s="377"/>
      <c r="AC50" s="377"/>
      <c r="AD50" s="377"/>
      <c r="AE50" s="377"/>
      <c r="AF50" s="377"/>
      <c r="AG50" s="377"/>
      <c r="AH50" s="377"/>
      <c r="AI50" s="377"/>
      <c r="AJ50" s="377"/>
      <c r="AK50" s="377"/>
      <c r="AL50" s="377"/>
      <c r="AM50" s="377"/>
      <c r="AN50" s="377"/>
      <c r="AO50" s="377"/>
      <c r="AP50" s="377"/>
      <c r="AQ50" s="377"/>
      <c r="AR50" s="377"/>
      <c r="AS50" s="377"/>
      <c r="AT50" s="377"/>
      <c r="AU50" s="377"/>
      <c r="AV50" s="377"/>
      <c r="AW50" s="377"/>
      <c r="AX50" s="377"/>
      <c r="AY50" s="377"/>
      <c r="AZ50" s="377"/>
      <c r="BA50" s="377"/>
      <c r="BB50" s="377"/>
      <c r="BC50" s="377"/>
      <c r="BD50" s="377"/>
      <c r="BE50" s="377"/>
      <c r="BF50" s="377"/>
      <c r="BG50" s="377"/>
      <c r="BH50" s="377"/>
      <c r="BI50" s="377"/>
      <c r="BJ50" s="377"/>
      <c r="BK50" s="377"/>
      <c r="BL50" s="377"/>
      <c r="BM50" s="377"/>
      <c r="BN50" s="377"/>
      <c r="BO50" s="377"/>
      <c r="BP50" s="377"/>
      <c r="BQ50" s="377"/>
      <c r="BR50" s="377"/>
      <c r="BS50" s="377"/>
      <c r="BT50" s="377"/>
      <c r="BU50" s="377"/>
      <c r="BV50" s="377"/>
      <c r="BW50" s="377"/>
      <c r="BX50" s="377"/>
      <c r="BY50" s="377"/>
      <c r="BZ50" s="377"/>
      <c r="CA50" s="377"/>
      <c r="CB50" s="377"/>
      <c r="CC50" s="377"/>
      <c r="CD50" s="377"/>
      <c r="CE50" s="377"/>
      <c r="CF50" s="377"/>
      <c r="CG50" s="377"/>
      <c r="CH50" s="377"/>
      <c r="CI50" s="377"/>
      <c r="CJ50" s="377"/>
      <c r="CK50" s="377"/>
      <c r="CL50" s="377"/>
      <c r="CM50" s="377"/>
      <c r="CN50" s="377"/>
      <c r="CO50" s="377"/>
      <c r="CP50" s="377"/>
      <c r="CQ50" s="377"/>
      <c r="CR50" s="377"/>
      <c r="CS50" s="377"/>
      <c r="CT50" s="377"/>
      <c r="CU50" s="377"/>
      <c r="CV50" s="377"/>
      <c r="CW50" s="377"/>
      <c r="CX50" s="377"/>
      <c r="CY50" s="377"/>
      <c r="CZ50" s="377"/>
      <c r="DA50" s="377"/>
      <c r="DB50" s="377"/>
      <c r="DC50" s="377"/>
      <c r="DD50" s="377"/>
      <c r="DE50" s="377"/>
      <c r="DF50" s="377"/>
      <c r="DG50" s="377"/>
      <c r="DH50" s="377"/>
      <c r="DI50" s="377"/>
    </row>
    <row r="51" spans="5:113" x14ac:dyDescent="0.2">
      <c r="E51" s="377" t="s">
        <v>215</v>
      </c>
      <c r="F51" s="377"/>
      <c r="G51" s="377"/>
      <c r="H51" s="377"/>
      <c r="I51" s="377"/>
      <c r="J51" s="377"/>
      <c r="K51" s="377"/>
      <c r="L51" s="377"/>
      <c r="M51" s="377"/>
      <c r="N51" s="377"/>
      <c r="O51" s="377"/>
      <c r="P51" s="377"/>
      <c r="Q51" s="377"/>
      <c r="R51" s="377"/>
      <c r="S51" s="377"/>
      <c r="T51" s="377"/>
      <c r="U51" s="377"/>
      <c r="V51" s="377"/>
      <c r="W51" s="377"/>
      <c r="X51" s="377"/>
      <c r="Y51" s="377"/>
      <c r="Z51" s="377"/>
      <c r="AA51" s="377"/>
      <c r="AB51" s="377"/>
      <c r="AC51" s="377"/>
      <c r="AD51" s="377"/>
      <c r="AE51" s="377"/>
      <c r="AF51" s="377"/>
      <c r="AG51" s="377"/>
      <c r="AH51" s="377"/>
      <c r="AI51" s="377"/>
      <c r="AJ51" s="377"/>
      <c r="AK51" s="377"/>
      <c r="AL51" s="377"/>
      <c r="AM51" s="377"/>
      <c r="AN51" s="377"/>
      <c r="AO51" s="377"/>
      <c r="AP51" s="377"/>
      <c r="AQ51" s="377"/>
      <c r="AR51" s="377"/>
      <c r="AS51" s="377"/>
      <c r="AT51" s="377"/>
      <c r="AU51" s="377"/>
      <c r="AV51" s="377"/>
      <c r="AW51" s="377"/>
      <c r="AX51" s="377"/>
      <c r="AY51" s="377"/>
      <c r="AZ51" s="377"/>
      <c r="BA51" s="377"/>
      <c r="BB51" s="377"/>
      <c r="BC51" s="377"/>
      <c r="BD51" s="377"/>
      <c r="BE51" s="377"/>
      <c r="BF51" s="377"/>
      <c r="BG51" s="377"/>
      <c r="BH51" s="377"/>
      <c r="BI51" s="377"/>
      <c r="BJ51" s="377"/>
      <c r="BK51" s="377"/>
      <c r="BL51" s="377"/>
      <c r="BM51" s="377"/>
      <c r="BN51" s="377"/>
      <c r="BO51" s="377"/>
      <c r="BP51" s="377"/>
      <c r="BQ51" s="377"/>
      <c r="BR51" s="377"/>
      <c r="BS51" s="377"/>
      <c r="BT51" s="377"/>
      <c r="BU51" s="377"/>
      <c r="BV51" s="377"/>
      <c r="BW51" s="377"/>
      <c r="BX51" s="377"/>
      <c r="BY51" s="377"/>
      <c r="BZ51" s="377"/>
      <c r="CA51" s="377"/>
      <c r="CB51" s="377"/>
      <c r="CC51" s="377"/>
      <c r="CD51" s="377"/>
      <c r="CE51" s="377"/>
      <c r="CF51" s="377"/>
      <c r="CG51" s="377"/>
      <c r="CH51" s="377"/>
      <c r="CI51" s="377"/>
      <c r="CJ51" s="377"/>
      <c r="CK51" s="377"/>
      <c r="CL51" s="377"/>
      <c r="CM51" s="377"/>
      <c r="CN51" s="377"/>
      <c r="CO51" s="377"/>
      <c r="CP51" s="377"/>
      <c r="CQ51" s="377"/>
      <c r="CR51" s="377"/>
      <c r="CS51" s="377"/>
      <c r="CT51" s="377"/>
      <c r="CU51" s="377"/>
      <c r="CV51" s="377"/>
      <c r="CW51" s="377"/>
      <c r="CX51" s="377"/>
      <c r="CY51" s="377"/>
      <c r="CZ51" s="377"/>
      <c r="DA51" s="377"/>
      <c r="DB51" s="377"/>
      <c r="DC51" s="377"/>
      <c r="DD51" s="377"/>
      <c r="DE51" s="377"/>
      <c r="DF51" s="377"/>
      <c r="DG51" s="377"/>
      <c r="DH51" s="377"/>
      <c r="DI51" s="377"/>
    </row>
    <row r="52" spans="5:113" x14ac:dyDescent="0.2">
      <c r="E52" s="377" t="s">
        <v>216</v>
      </c>
      <c r="F52" s="377"/>
      <c r="G52" s="377"/>
      <c r="H52" s="377"/>
      <c r="I52" s="377"/>
      <c r="J52" s="377"/>
      <c r="K52" s="377"/>
      <c r="L52" s="377"/>
      <c r="M52" s="377"/>
      <c r="N52" s="377"/>
      <c r="O52" s="377"/>
      <c r="P52" s="377"/>
      <c r="Q52" s="377"/>
      <c r="R52" s="377"/>
      <c r="S52" s="377"/>
      <c r="T52" s="377"/>
      <c r="U52" s="377"/>
      <c r="V52" s="377"/>
      <c r="W52" s="377"/>
      <c r="X52" s="377"/>
      <c r="Y52" s="377"/>
      <c r="Z52" s="377"/>
      <c r="AA52" s="377"/>
      <c r="AB52" s="377"/>
      <c r="AC52" s="377"/>
      <c r="AD52" s="377"/>
      <c r="AE52" s="377"/>
      <c r="AF52" s="377"/>
      <c r="AG52" s="377"/>
      <c r="AH52" s="377"/>
      <c r="AI52" s="377"/>
      <c r="AJ52" s="377"/>
      <c r="AK52" s="377"/>
      <c r="AL52" s="377"/>
      <c r="AM52" s="377"/>
      <c r="AN52" s="377"/>
      <c r="AO52" s="377"/>
      <c r="AP52" s="377"/>
      <c r="AQ52" s="377"/>
      <c r="AR52" s="377"/>
      <c r="AS52" s="377"/>
      <c r="AT52" s="377"/>
      <c r="AU52" s="377"/>
      <c r="AV52" s="377"/>
      <c r="AW52" s="377"/>
      <c r="AX52" s="377"/>
      <c r="AY52" s="377"/>
      <c r="AZ52" s="377"/>
      <c r="BA52" s="377"/>
      <c r="BB52" s="377"/>
      <c r="BC52" s="377"/>
      <c r="BD52" s="377"/>
      <c r="BE52" s="377"/>
      <c r="BF52" s="377"/>
      <c r="BG52" s="377"/>
      <c r="BH52" s="377"/>
      <c r="BI52" s="377"/>
      <c r="BJ52" s="377"/>
      <c r="BK52" s="377"/>
      <c r="BL52" s="377"/>
      <c r="BM52" s="377"/>
      <c r="BN52" s="377"/>
      <c r="BO52" s="377"/>
      <c r="BP52" s="377"/>
      <c r="BQ52" s="377"/>
      <c r="BR52" s="377"/>
      <c r="BS52" s="377"/>
      <c r="BT52" s="377"/>
      <c r="BU52" s="377"/>
      <c r="BV52" s="377"/>
      <c r="BW52" s="377"/>
      <c r="BX52" s="377"/>
      <c r="BY52" s="377"/>
      <c r="BZ52" s="377"/>
      <c r="CA52" s="377"/>
      <c r="CB52" s="377"/>
      <c r="CC52" s="377"/>
      <c r="CD52" s="377"/>
      <c r="CE52" s="377"/>
      <c r="CF52" s="377"/>
      <c r="CG52" s="377"/>
      <c r="CH52" s="377"/>
      <c r="CI52" s="377"/>
      <c r="CJ52" s="377"/>
      <c r="CK52" s="377"/>
      <c r="CL52" s="377"/>
      <c r="CM52" s="377"/>
      <c r="CN52" s="377"/>
      <c r="CO52" s="377"/>
      <c r="CP52" s="377"/>
      <c r="CQ52" s="377"/>
      <c r="CR52" s="377"/>
      <c r="CS52" s="377"/>
      <c r="CT52" s="377"/>
      <c r="CU52" s="377"/>
      <c r="CV52" s="377"/>
      <c r="CW52" s="377"/>
      <c r="CX52" s="377"/>
      <c r="CY52" s="377"/>
      <c r="CZ52" s="377"/>
      <c r="DA52" s="377"/>
      <c r="DB52" s="377"/>
      <c r="DC52" s="377"/>
      <c r="DD52" s="377"/>
      <c r="DE52" s="377"/>
      <c r="DF52" s="377"/>
      <c r="DG52" s="377"/>
      <c r="DH52" s="377"/>
      <c r="DI52" s="377"/>
    </row>
    <row r="53" spans="5:113" x14ac:dyDescent="0.2">
      <c r="E53" s="377" t="s">
        <v>217</v>
      </c>
      <c r="F53" s="377"/>
      <c r="G53" s="377"/>
      <c r="H53" s="377"/>
      <c r="I53" s="377"/>
      <c r="J53" s="377"/>
      <c r="K53" s="377"/>
      <c r="L53" s="377"/>
      <c r="M53" s="377"/>
      <c r="N53" s="377"/>
      <c r="O53" s="377"/>
      <c r="P53" s="377"/>
      <c r="Q53" s="377"/>
      <c r="R53" s="377"/>
      <c r="S53" s="377"/>
      <c r="T53" s="377"/>
      <c r="U53" s="377"/>
      <c r="V53" s="377"/>
      <c r="W53" s="377"/>
      <c r="X53" s="377"/>
      <c r="Y53" s="377"/>
      <c r="Z53" s="377"/>
      <c r="AA53" s="377"/>
      <c r="AB53" s="377"/>
      <c r="AC53" s="377"/>
      <c r="AD53" s="377"/>
      <c r="AE53" s="377"/>
      <c r="AF53" s="377"/>
      <c r="AG53" s="377"/>
      <c r="AH53" s="377"/>
      <c r="AI53" s="377"/>
      <c r="AJ53" s="377"/>
      <c r="AK53" s="377"/>
      <c r="AL53" s="377"/>
      <c r="AM53" s="377"/>
      <c r="AN53" s="377"/>
      <c r="AO53" s="377"/>
      <c r="AP53" s="377"/>
      <c r="AQ53" s="377"/>
      <c r="AR53" s="377"/>
      <c r="AS53" s="377"/>
      <c r="AT53" s="377"/>
      <c r="AU53" s="377"/>
      <c r="AV53" s="377"/>
      <c r="AW53" s="377"/>
      <c r="AX53" s="377"/>
      <c r="AY53" s="377"/>
      <c r="AZ53" s="377"/>
      <c r="BA53" s="377"/>
      <c r="BB53" s="377"/>
      <c r="BC53" s="377"/>
      <c r="BD53" s="377"/>
      <c r="BE53" s="377"/>
      <c r="BF53" s="377"/>
      <c r="BG53" s="377"/>
      <c r="BH53" s="377"/>
      <c r="BI53" s="377"/>
      <c r="BJ53" s="377"/>
      <c r="BK53" s="377"/>
      <c r="BL53" s="377"/>
      <c r="BM53" s="377"/>
      <c r="BN53" s="377"/>
      <c r="BO53" s="377"/>
      <c r="BP53" s="377"/>
      <c r="BQ53" s="377"/>
      <c r="BR53" s="377"/>
      <c r="BS53" s="377"/>
      <c r="BT53" s="377"/>
      <c r="BU53" s="377"/>
      <c r="BV53" s="377"/>
      <c r="BW53" s="377"/>
      <c r="BX53" s="377"/>
      <c r="BY53" s="377"/>
      <c r="BZ53" s="377"/>
      <c r="CA53" s="377"/>
      <c r="CB53" s="377"/>
      <c r="CC53" s="377"/>
      <c r="CD53" s="377"/>
      <c r="CE53" s="377"/>
      <c r="CF53" s="377"/>
      <c r="CG53" s="377"/>
      <c r="CH53" s="377"/>
      <c r="CI53" s="377"/>
      <c r="CJ53" s="377"/>
      <c r="CK53" s="377"/>
      <c r="CL53" s="377"/>
      <c r="CM53" s="377"/>
      <c r="CN53" s="377"/>
      <c r="CO53" s="377"/>
      <c r="CP53" s="377"/>
      <c r="CQ53" s="377"/>
      <c r="CR53" s="377"/>
      <c r="CS53" s="377"/>
      <c r="CT53" s="377"/>
      <c r="CU53" s="377"/>
      <c r="CV53" s="377"/>
      <c r="CW53" s="377"/>
      <c r="CX53" s="377"/>
      <c r="CY53" s="377"/>
      <c r="CZ53" s="377"/>
      <c r="DA53" s="377"/>
      <c r="DB53" s="377"/>
      <c r="DC53" s="377"/>
      <c r="DD53" s="377"/>
      <c r="DE53" s="377"/>
      <c r="DF53" s="377"/>
      <c r="DG53" s="377"/>
      <c r="DH53" s="377"/>
      <c r="DI53" s="377"/>
    </row>
    <row r="54" spans="5:113" x14ac:dyDescent="0.2"/>
    <row r="55" spans="5:113" x14ac:dyDescent="0.2"/>
    <row r="56" spans="5:113" x14ac:dyDescent="0.2"/>
  </sheetData>
  <sheetProtection algorithmName="SHA-512" hashValue="u0Ai6iFJGHgLQ+85jP538uM3OajqIAvRKOPwuRs5kzLS6cHntuoMogYdvnOS664gTc7AehS0D9RkEueASwEVmA==" saltValue="qHZDwTQ4zrTmf1ExY2MJnw=="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6"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2"/>
  <cols>
    <col min="1" max="1" width="1.6640625" style="208" customWidth="1"/>
    <col min="2" max="2" width="2.33203125" style="208" customWidth="1"/>
    <col min="3" max="16" width="2.6640625" style="208" customWidth="1"/>
    <col min="17" max="17" width="2.33203125" style="208" customWidth="1"/>
    <col min="18" max="95" width="1.6640625" style="208" customWidth="1"/>
    <col min="96" max="133" width="1.6640625" style="220" customWidth="1"/>
    <col min="134" max="143" width="1.6640625" style="208" customWidth="1"/>
    <col min="144" max="16384" width="0" style="208" hidden="1"/>
  </cols>
  <sheetData>
    <row r="1" spans="2:143" ht="22.5" customHeight="1" thickBot="1" x14ac:dyDescent="0.25">
      <c r="B1" s="206"/>
      <c r="C1" s="207"/>
      <c r="D1" s="207"/>
      <c r="E1" s="207"/>
      <c r="F1" s="207"/>
      <c r="G1" s="207"/>
      <c r="H1" s="207"/>
      <c r="I1" s="207"/>
      <c r="J1" s="207"/>
      <c r="K1" s="207"/>
      <c r="L1" s="207"/>
      <c r="M1" s="207"/>
      <c r="N1" s="207"/>
      <c r="O1" s="207"/>
      <c r="P1" s="207"/>
      <c r="Q1" s="207"/>
      <c r="R1" s="207"/>
      <c r="S1" s="207"/>
      <c r="T1" s="207"/>
      <c r="U1" s="207"/>
      <c r="V1" s="207"/>
      <c r="W1" s="207"/>
      <c r="X1" s="207"/>
      <c r="Y1" s="207"/>
      <c r="Z1" s="207"/>
      <c r="AA1" s="207"/>
      <c r="AB1" s="207"/>
      <c r="AC1" s="207"/>
      <c r="AD1" s="207"/>
      <c r="AE1" s="207"/>
      <c r="AF1" s="207"/>
      <c r="AG1" s="207"/>
      <c r="AH1" s="207"/>
      <c r="AI1" s="207"/>
      <c r="AJ1" s="207"/>
      <c r="AK1" s="207"/>
      <c r="AL1" s="207"/>
      <c r="AM1" s="207"/>
      <c r="AN1" s="207"/>
      <c r="AO1" s="207"/>
      <c r="AP1" s="207"/>
      <c r="AQ1" s="207"/>
      <c r="AR1" s="207"/>
      <c r="AS1" s="207"/>
      <c r="AT1" s="207"/>
      <c r="AU1" s="207"/>
      <c r="AV1" s="207"/>
      <c r="AW1" s="207"/>
      <c r="AX1" s="207"/>
      <c r="AY1" s="207"/>
      <c r="AZ1" s="207"/>
      <c r="BA1" s="207"/>
      <c r="BB1" s="207"/>
      <c r="BC1" s="207"/>
      <c r="BD1" s="207"/>
      <c r="BE1" s="207"/>
      <c r="BF1" s="207"/>
      <c r="BG1" s="207"/>
      <c r="BH1" s="207"/>
      <c r="BI1" s="207"/>
      <c r="BJ1" s="207"/>
      <c r="BK1" s="207"/>
      <c r="BL1" s="207"/>
      <c r="BM1" s="207"/>
      <c r="BN1" s="207"/>
      <c r="BO1" s="207"/>
      <c r="BP1" s="207"/>
      <c r="BQ1" s="207"/>
      <c r="BR1" s="207"/>
      <c r="BS1" s="207"/>
      <c r="BT1" s="207"/>
      <c r="BU1" s="207"/>
      <c r="BV1" s="207"/>
      <c r="BW1" s="207"/>
      <c r="BX1" s="207"/>
      <c r="BY1" s="207"/>
      <c r="BZ1" s="207"/>
      <c r="CA1" s="207"/>
      <c r="CB1" s="207"/>
      <c r="CC1" s="207"/>
      <c r="CD1" s="207"/>
      <c r="CE1" s="207"/>
      <c r="CF1" s="207"/>
      <c r="CG1" s="207"/>
      <c r="CH1" s="207"/>
      <c r="CI1" s="207"/>
      <c r="CJ1" s="207"/>
      <c r="CK1" s="207"/>
      <c r="CL1" s="207"/>
      <c r="CM1" s="207"/>
      <c r="CN1" s="207"/>
      <c r="CO1" s="207"/>
      <c r="CP1" s="207"/>
      <c r="CQ1" s="207"/>
      <c r="CR1" s="207"/>
      <c r="CS1" s="207"/>
      <c r="CT1" s="207"/>
      <c r="CU1" s="207"/>
      <c r="CV1" s="207"/>
      <c r="CW1" s="207"/>
      <c r="CX1" s="207"/>
      <c r="CY1" s="207"/>
      <c r="CZ1" s="207"/>
      <c r="DA1" s="207"/>
      <c r="DB1" s="207"/>
      <c r="DC1" s="207"/>
      <c r="DD1" s="207"/>
      <c r="DE1" s="207"/>
      <c r="DF1" s="207"/>
      <c r="DG1" s="207"/>
      <c r="DH1" s="730" t="s">
        <v>218</v>
      </c>
      <c r="DI1" s="731"/>
      <c r="DJ1" s="731"/>
      <c r="DK1" s="731"/>
      <c r="DL1" s="731"/>
      <c r="DM1" s="731"/>
      <c r="DN1" s="732"/>
      <c r="DO1" s="208"/>
      <c r="DP1" s="730" t="s">
        <v>219</v>
      </c>
      <c r="DQ1" s="731"/>
      <c r="DR1" s="731"/>
      <c r="DS1" s="731"/>
      <c r="DT1" s="731"/>
      <c r="DU1" s="731"/>
      <c r="DV1" s="731"/>
      <c r="DW1" s="731"/>
      <c r="DX1" s="731"/>
      <c r="DY1" s="731"/>
      <c r="DZ1" s="731"/>
      <c r="EA1" s="731"/>
      <c r="EB1" s="731"/>
      <c r="EC1" s="732"/>
      <c r="ED1" s="207"/>
      <c r="EE1" s="207"/>
      <c r="EF1" s="207"/>
      <c r="EG1" s="207"/>
      <c r="EH1" s="207"/>
      <c r="EI1" s="207"/>
      <c r="EJ1" s="207"/>
      <c r="EK1" s="207"/>
      <c r="EL1" s="207"/>
      <c r="EM1" s="207"/>
    </row>
    <row r="2" spans="2:143" ht="22.5" customHeight="1" x14ac:dyDescent="0.2">
      <c r="B2" s="209" t="s">
        <v>220</v>
      </c>
      <c r="R2" s="210"/>
      <c r="S2" s="210"/>
      <c r="T2" s="210"/>
      <c r="U2" s="210"/>
      <c r="V2" s="210"/>
      <c r="W2" s="210"/>
      <c r="X2" s="210"/>
      <c r="Y2" s="210"/>
      <c r="Z2" s="210"/>
      <c r="AA2" s="210"/>
      <c r="AB2" s="210"/>
      <c r="AC2" s="210"/>
      <c r="AE2" s="211"/>
      <c r="AF2" s="211"/>
      <c r="AG2" s="211"/>
      <c r="AH2" s="211"/>
      <c r="AI2" s="211"/>
      <c r="AJ2" s="210"/>
      <c r="AK2" s="210"/>
      <c r="AL2" s="210"/>
      <c r="AM2" s="210"/>
      <c r="AN2" s="210"/>
      <c r="AO2" s="210"/>
      <c r="AP2" s="210"/>
      <c r="CD2" s="207"/>
      <c r="CE2" s="207"/>
      <c r="CF2" s="207"/>
      <c r="CG2" s="207"/>
      <c r="CH2" s="207"/>
      <c r="CI2" s="207"/>
      <c r="CJ2" s="207"/>
      <c r="CK2" s="207"/>
      <c r="CL2" s="207"/>
      <c r="CM2" s="207"/>
      <c r="CN2" s="207"/>
      <c r="CO2" s="207"/>
      <c r="CP2" s="207"/>
      <c r="CQ2" s="207"/>
      <c r="CR2" s="207"/>
      <c r="CS2" s="207"/>
      <c r="CT2" s="207"/>
      <c r="CU2" s="207"/>
      <c r="CV2" s="207"/>
      <c r="CW2" s="207"/>
      <c r="CX2" s="207"/>
      <c r="CY2" s="207"/>
      <c r="CZ2" s="207"/>
      <c r="DA2" s="207"/>
      <c r="DB2" s="207"/>
      <c r="DC2" s="207"/>
      <c r="DD2" s="207"/>
      <c r="DE2" s="207"/>
      <c r="DF2" s="207"/>
      <c r="DG2" s="207"/>
      <c r="DH2" s="207"/>
      <c r="DI2" s="207"/>
      <c r="DJ2" s="207"/>
      <c r="DK2" s="207"/>
      <c r="DL2" s="207"/>
      <c r="DM2" s="207"/>
      <c r="DN2" s="207"/>
      <c r="DO2" s="207"/>
      <c r="DP2" s="207"/>
      <c r="DQ2" s="207"/>
      <c r="DR2" s="207"/>
      <c r="DS2" s="207"/>
      <c r="DT2" s="207"/>
      <c r="DU2" s="207"/>
      <c r="DV2" s="207"/>
      <c r="DW2" s="207"/>
      <c r="DX2" s="207"/>
      <c r="DY2" s="207"/>
      <c r="DZ2" s="207"/>
      <c r="EA2" s="207"/>
      <c r="EB2" s="207"/>
      <c r="EC2" s="207"/>
    </row>
    <row r="3" spans="2:143" ht="11.25" customHeight="1" x14ac:dyDescent="0.2">
      <c r="B3" s="692" t="s">
        <v>221</v>
      </c>
      <c r="C3" s="693"/>
      <c r="D3" s="693"/>
      <c r="E3" s="693"/>
      <c r="F3" s="693"/>
      <c r="G3" s="693"/>
      <c r="H3" s="693"/>
      <c r="I3" s="693"/>
      <c r="J3" s="693"/>
      <c r="K3" s="693"/>
      <c r="L3" s="693"/>
      <c r="M3" s="693"/>
      <c r="N3" s="693"/>
      <c r="O3" s="693"/>
      <c r="P3" s="693"/>
      <c r="Q3" s="693"/>
      <c r="R3" s="693"/>
      <c r="S3" s="693"/>
      <c r="T3" s="693"/>
      <c r="U3" s="693"/>
      <c r="V3" s="693"/>
      <c r="W3" s="693"/>
      <c r="X3" s="693"/>
      <c r="Y3" s="693"/>
      <c r="Z3" s="693"/>
      <c r="AA3" s="693"/>
      <c r="AB3" s="693"/>
      <c r="AC3" s="693"/>
      <c r="AD3" s="693"/>
      <c r="AE3" s="693"/>
      <c r="AF3" s="693"/>
      <c r="AG3" s="693"/>
      <c r="AH3" s="693"/>
      <c r="AI3" s="693"/>
      <c r="AJ3" s="693"/>
      <c r="AK3" s="693"/>
      <c r="AL3" s="693"/>
      <c r="AM3" s="693"/>
      <c r="AN3" s="693"/>
      <c r="AO3" s="693"/>
      <c r="AP3" s="692" t="s">
        <v>222</v>
      </c>
      <c r="AQ3" s="693"/>
      <c r="AR3" s="693"/>
      <c r="AS3" s="693"/>
      <c r="AT3" s="693"/>
      <c r="AU3" s="693"/>
      <c r="AV3" s="693"/>
      <c r="AW3" s="693"/>
      <c r="AX3" s="693"/>
      <c r="AY3" s="693"/>
      <c r="AZ3" s="693"/>
      <c r="BA3" s="693"/>
      <c r="BB3" s="693"/>
      <c r="BC3" s="693"/>
      <c r="BD3" s="693"/>
      <c r="BE3" s="693"/>
      <c r="BF3" s="693"/>
      <c r="BG3" s="693"/>
      <c r="BH3" s="693"/>
      <c r="BI3" s="693"/>
      <c r="BJ3" s="693"/>
      <c r="BK3" s="693"/>
      <c r="BL3" s="693"/>
      <c r="BM3" s="693"/>
      <c r="BN3" s="693"/>
      <c r="BO3" s="693"/>
      <c r="BP3" s="693"/>
      <c r="BQ3" s="693"/>
      <c r="BR3" s="693"/>
      <c r="BS3" s="693"/>
      <c r="BT3" s="693"/>
      <c r="BU3" s="693"/>
      <c r="BV3" s="693"/>
      <c r="BW3" s="693"/>
      <c r="BX3" s="693"/>
      <c r="BY3" s="693"/>
      <c r="BZ3" s="693"/>
      <c r="CA3" s="693"/>
      <c r="CB3" s="694"/>
      <c r="CD3" s="692" t="s">
        <v>223</v>
      </c>
      <c r="CE3" s="693"/>
      <c r="CF3" s="693"/>
      <c r="CG3" s="693"/>
      <c r="CH3" s="693"/>
      <c r="CI3" s="693"/>
      <c r="CJ3" s="693"/>
      <c r="CK3" s="693"/>
      <c r="CL3" s="693"/>
      <c r="CM3" s="693"/>
      <c r="CN3" s="693"/>
      <c r="CO3" s="693"/>
      <c r="CP3" s="693"/>
      <c r="CQ3" s="693"/>
      <c r="CR3" s="693"/>
      <c r="CS3" s="693"/>
      <c r="CT3" s="693"/>
      <c r="CU3" s="693"/>
      <c r="CV3" s="693"/>
      <c r="CW3" s="693"/>
      <c r="CX3" s="693"/>
      <c r="CY3" s="693"/>
      <c r="CZ3" s="693"/>
      <c r="DA3" s="693"/>
      <c r="DB3" s="693"/>
      <c r="DC3" s="693"/>
      <c r="DD3" s="693"/>
      <c r="DE3" s="693"/>
      <c r="DF3" s="693"/>
      <c r="DG3" s="693"/>
      <c r="DH3" s="693"/>
      <c r="DI3" s="693"/>
      <c r="DJ3" s="693"/>
      <c r="DK3" s="693"/>
      <c r="DL3" s="693"/>
      <c r="DM3" s="693"/>
      <c r="DN3" s="693"/>
      <c r="DO3" s="693"/>
      <c r="DP3" s="693"/>
      <c r="DQ3" s="693"/>
      <c r="DR3" s="693"/>
      <c r="DS3" s="693"/>
      <c r="DT3" s="693"/>
      <c r="DU3" s="693"/>
      <c r="DV3" s="693"/>
      <c r="DW3" s="693"/>
      <c r="DX3" s="693"/>
      <c r="DY3" s="693"/>
      <c r="DZ3" s="693"/>
      <c r="EA3" s="693"/>
      <c r="EB3" s="693"/>
      <c r="EC3" s="694"/>
    </row>
    <row r="4" spans="2:143" ht="11.25" customHeight="1" x14ac:dyDescent="0.2">
      <c r="B4" s="692" t="s">
        <v>1</v>
      </c>
      <c r="C4" s="693"/>
      <c r="D4" s="693"/>
      <c r="E4" s="693"/>
      <c r="F4" s="693"/>
      <c r="G4" s="693"/>
      <c r="H4" s="693"/>
      <c r="I4" s="693"/>
      <c r="J4" s="693"/>
      <c r="K4" s="693"/>
      <c r="L4" s="693"/>
      <c r="M4" s="693"/>
      <c r="N4" s="693"/>
      <c r="O4" s="693"/>
      <c r="P4" s="693"/>
      <c r="Q4" s="694"/>
      <c r="R4" s="692" t="s">
        <v>224</v>
      </c>
      <c r="S4" s="693"/>
      <c r="T4" s="693"/>
      <c r="U4" s="693"/>
      <c r="V4" s="693"/>
      <c r="W4" s="693"/>
      <c r="X4" s="693"/>
      <c r="Y4" s="694"/>
      <c r="Z4" s="692" t="s">
        <v>225</v>
      </c>
      <c r="AA4" s="693"/>
      <c r="AB4" s="693"/>
      <c r="AC4" s="694"/>
      <c r="AD4" s="692" t="s">
        <v>226</v>
      </c>
      <c r="AE4" s="693"/>
      <c r="AF4" s="693"/>
      <c r="AG4" s="693"/>
      <c r="AH4" s="693"/>
      <c r="AI4" s="693"/>
      <c r="AJ4" s="693"/>
      <c r="AK4" s="694"/>
      <c r="AL4" s="692" t="s">
        <v>225</v>
      </c>
      <c r="AM4" s="693"/>
      <c r="AN4" s="693"/>
      <c r="AO4" s="694"/>
      <c r="AP4" s="733" t="s">
        <v>227</v>
      </c>
      <c r="AQ4" s="733"/>
      <c r="AR4" s="733"/>
      <c r="AS4" s="733"/>
      <c r="AT4" s="733"/>
      <c r="AU4" s="733"/>
      <c r="AV4" s="733"/>
      <c r="AW4" s="733"/>
      <c r="AX4" s="733"/>
      <c r="AY4" s="733"/>
      <c r="AZ4" s="733"/>
      <c r="BA4" s="733"/>
      <c r="BB4" s="733"/>
      <c r="BC4" s="733"/>
      <c r="BD4" s="733"/>
      <c r="BE4" s="733"/>
      <c r="BF4" s="733"/>
      <c r="BG4" s="733" t="s">
        <v>228</v>
      </c>
      <c r="BH4" s="733"/>
      <c r="BI4" s="733"/>
      <c r="BJ4" s="733"/>
      <c r="BK4" s="733"/>
      <c r="BL4" s="733"/>
      <c r="BM4" s="733"/>
      <c r="BN4" s="733"/>
      <c r="BO4" s="733" t="s">
        <v>225</v>
      </c>
      <c r="BP4" s="733"/>
      <c r="BQ4" s="733"/>
      <c r="BR4" s="733"/>
      <c r="BS4" s="733" t="s">
        <v>229</v>
      </c>
      <c r="BT4" s="733"/>
      <c r="BU4" s="733"/>
      <c r="BV4" s="733"/>
      <c r="BW4" s="733"/>
      <c r="BX4" s="733"/>
      <c r="BY4" s="733"/>
      <c r="BZ4" s="733"/>
      <c r="CA4" s="733"/>
      <c r="CB4" s="733"/>
      <c r="CD4" s="692" t="s">
        <v>230</v>
      </c>
      <c r="CE4" s="693"/>
      <c r="CF4" s="693"/>
      <c r="CG4" s="693"/>
      <c r="CH4" s="693"/>
      <c r="CI4" s="693"/>
      <c r="CJ4" s="693"/>
      <c r="CK4" s="693"/>
      <c r="CL4" s="693"/>
      <c r="CM4" s="693"/>
      <c r="CN4" s="693"/>
      <c r="CO4" s="693"/>
      <c r="CP4" s="693"/>
      <c r="CQ4" s="693"/>
      <c r="CR4" s="693"/>
      <c r="CS4" s="693"/>
      <c r="CT4" s="693"/>
      <c r="CU4" s="693"/>
      <c r="CV4" s="693"/>
      <c r="CW4" s="693"/>
      <c r="CX4" s="693"/>
      <c r="CY4" s="693"/>
      <c r="CZ4" s="693"/>
      <c r="DA4" s="693"/>
      <c r="DB4" s="693"/>
      <c r="DC4" s="693"/>
      <c r="DD4" s="693"/>
      <c r="DE4" s="693"/>
      <c r="DF4" s="693"/>
      <c r="DG4" s="693"/>
      <c r="DH4" s="693"/>
      <c r="DI4" s="693"/>
      <c r="DJ4" s="693"/>
      <c r="DK4" s="693"/>
      <c r="DL4" s="693"/>
      <c r="DM4" s="693"/>
      <c r="DN4" s="693"/>
      <c r="DO4" s="693"/>
      <c r="DP4" s="693"/>
      <c r="DQ4" s="693"/>
      <c r="DR4" s="693"/>
      <c r="DS4" s="693"/>
      <c r="DT4" s="693"/>
      <c r="DU4" s="693"/>
      <c r="DV4" s="693"/>
      <c r="DW4" s="693"/>
      <c r="DX4" s="693"/>
      <c r="DY4" s="693"/>
      <c r="DZ4" s="693"/>
      <c r="EA4" s="693"/>
      <c r="EB4" s="693"/>
      <c r="EC4" s="694"/>
    </row>
    <row r="5" spans="2:143" ht="11.25" customHeight="1" x14ac:dyDescent="0.2">
      <c r="B5" s="689" t="s">
        <v>231</v>
      </c>
      <c r="C5" s="690"/>
      <c r="D5" s="690"/>
      <c r="E5" s="690"/>
      <c r="F5" s="690"/>
      <c r="G5" s="690"/>
      <c r="H5" s="690"/>
      <c r="I5" s="690"/>
      <c r="J5" s="690"/>
      <c r="K5" s="690"/>
      <c r="L5" s="690"/>
      <c r="M5" s="690"/>
      <c r="N5" s="690"/>
      <c r="O5" s="690"/>
      <c r="P5" s="690"/>
      <c r="Q5" s="691"/>
      <c r="R5" s="686">
        <v>1446007</v>
      </c>
      <c r="S5" s="687"/>
      <c r="T5" s="687"/>
      <c r="U5" s="687"/>
      <c r="V5" s="687"/>
      <c r="W5" s="687"/>
      <c r="X5" s="687"/>
      <c r="Y5" s="715"/>
      <c r="Z5" s="728">
        <v>10.9</v>
      </c>
      <c r="AA5" s="728"/>
      <c r="AB5" s="728"/>
      <c r="AC5" s="728"/>
      <c r="AD5" s="729">
        <v>1446007</v>
      </c>
      <c r="AE5" s="729"/>
      <c r="AF5" s="729"/>
      <c r="AG5" s="729"/>
      <c r="AH5" s="729"/>
      <c r="AI5" s="729"/>
      <c r="AJ5" s="729"/>
      <c r="AK5" s="729"/>
      <c r="AL5" s="716">
        <v>25.7</v>
      </c>
      <c r="AM5" s="698"/>
      <c r="AN5" s="698"/>
      <c r="AO5" s="717"/>
      <c r="AP5" s="689" t="s">
        <v>232</v>
      </c>
      <c r="AQ5" s="690"/>
      <c r="AR5" s="690"/>
      <c r="AS5" s="690"/>
      <c r="AT5" s="690"/>
      <c r="AU5" s="690"/>
      <c r="AV5" s="690"/>
      <c r="AW5" s="690"/>
      <c r="AX5" s="690"/>
      <c r="AY5" s="690"/>
      <c r="AZ5" s="690"/>
      <c r="BA5" s="690"/>
      <c r="BB5" s="690"/>
      <c r="BC5" s="690"/>
      <c r="BD5" s="690"/>
      <c r="BE5" s="690"/>
      <c r="BF5" s="691"/>
      <c r="BG5" s="634">
        <v>1445265</v>
      </c>
      <c r="BH5" s="635"/>
      <c r="BI5" s="635"/>
      <c r="BJ5" s="635"/>
      <c r="BK5" s="635"/>
      <c r="BL5" s="635"/>
      <c r="BM5" s="635"/>
      <c r="BN5" s="636"/>
      <c r="BO5" s="672">
        <v>99.9</v>
      </c>
      <c r="BP5" s="672"/>
      <c r="BQ5" s="672"/>
      <c r="BR5" s="672"/>
      <c r="BS5" s="673" t="s">
        <v>130</v>
      </c>
      <c r="BT5" s="673"/>
      <c r="BU5" s="673"/>
      <c r="BV5" s="673"/>
      <c r="BW5" s="673"/>
      <c r="BX5" s="673"/>
      <c r="BY5" s="673"/>
      <c r="BZ5" s="673"/>
      <c r="CA5" s="673"/>
      <c r="CB5" s="708"/>
      <c r="CD5" s="692" t="s">
        <v>227</v>
      </c>
      <c r="CE5" s="693"/>
      <c r="CF5" s="693"/>
      <c r="CG5" s="693"/>
      <c r="CH5" s="693"/>
      <c r="CI5" s="693"/>
      <c r="CJ5" s="693"/>
      <c r="CK5" s="693"/>
      <c r="CL5" s="693"/>
      <c r="CM5" s="693"/>
      <c r="CN5" s="693"/>
      <c r="CO5" s="693"/>
      <c r="CP5" s="693"/>
      <c r="CQ5" s="694"/>
      <c r="CR5" s="692" t="s">
        <v>233</v>
      </c>
      <c r="CS5" s="693"/>
      <c r="CT5" s="693"/>
      <c r="CU5" s="693"/>
      <c r="CV5" s="693"/>
      <c r="CW5" s="693"/>
      <c r="CX5" s="693"/>
      <c r="CY5" s="694"/>
      <c r="CZ5" s="692" t="s">
        <v>225</v>
      </c>
      <c r="DA5" s="693"/>
      <c r="DB5" s="693"/>
      <c r="DC5" s="694"/>
      <c r="DD5" s="692" t="s">
        <v>234</v>
      </c>
      <c r="DE5" s="693"/>
      <c r="DF5" s="693"/>
      <c r="DG5" s="693"/>
      <c r="DH5" s="693"/>
      <c r="DI5" s="693"/>
      <c r="DJ5" s="693"/>
      <c r="DK5" s="693"/>
      <c r="DL5" s="693"/>
      <c r="DM5" s="693"/>
      <c r="DN5" s="693"/>
      <c r="DO5" s="693"/>
      <c r="DP5" s="694"/>
      <c r="DQ5" s="692" t="s">
        <v>235</v>
      </c>
      <c r="DR5" s="693"/>
      <c r="DS5" s="693"/>
      <c r="DT5" s="693"/>
      <c r="DU5" s="693"/>
      <c r="DV5" s="693"/>
      <c r="DW5" s="693"/>
      <c r="DX5" s="693"/>
      <c r="DY5" s="693"/>
      <c r="DZ5" s="693"/>
      <c r="EA5" s="693"/>
      <c r="EB5" s="693"/>
      <c r="EC5" s="694"/>
    </row>
    <row r="6" spans="2:143" ht="11.25" customHeight="1" x14ac:dyDescent="0.2">
      <c r="B6" s="631" t="s">
        <v>236</v>
      </c>
      <c r="C6" s="632"/>
      <c r="D6" s="632"/>
      <c r="E6" s="632"/>
      <c r="F6" s="632"/>
      <c r="G6" s="632"/>
      <c r="H6" s="632"/>
      <c r="I6" s="632"/>
      <c r="J6" s="632"/>
      <c r="K6" s="632"/>
      <c r="L6" s="632"/>
      <c r="M6" s="632"/>
      <c r="N6" s="632"/>
      <c r="O6" s="632"/>
      <c r="P6" s="632"/>
      <c r="Q6" s="633"/>
      <c r="R6" s="634">
        <v>41039</v>
      </c>
      <c r="S6" s="635"/>
      <c r="T6" s="635"/>
      <c r="U6" s="635"/>
      <c r="V6" s="635"/>
      <c r="W6" s="635"/>
      <c r="X6" s="635"/>
      <c r="Y6" s="636"/>
      <c r="Z6" s="672">
        <v>0.3</v>
      </c>
      <c r="AA6" s="672"/>
      <c r="AB6" s="672"/>
      <c r="AC6" s="672"/>
      <c r="AD6" s="673">
        <v>41039</v>
      </c>
      <c r="AE6" s="673"/>
      <c r="AF6" s="673"/>
      <c r="AG6" s="673"/>
      <c r="AH6" s="673"/>
      <c r="AI6" s="673"/>
      <c r="AJ6" s="673"/>
      <c r="AK6" s="673"/>
      <c r="AL6" s="637">
        <v>0.7</v>
      </c>
      <c r="AM6" s="638"/>
      <c r="AN6" s="638"/>
      <c r="AO6" s="674"/>
      <c r="AP6" s="631" t="s">
        <v>237</v>
      </c>
      <c r="AQ6" s="632"/>
      <c r="AR6" s="632"/>
      <c r="AS6" s="632"/>
      <c r="AT6" s="632"/>
      <c r="AU6" s="632"/>
      <c r="AV6" s="632"/>
      <c r="AW6" s="632"/>
      <c r="AX6" s="632"/>
      <c r="AY6" s="632"/>
      <c r="AZ6" s="632"/>
      <c r="BA6" s="632"/>
      <c r="BB6" s="632"/>
      <c r="BC6" s="632"/>
      <c r="BD6" s="632"/>
      <c r="BE6" s="632"/>
      <c r="BF6" s="633"/>
      <c r="BG6" s="634">
        <v>1445265</v>
      </c>
      <c r="BH6" s="635"/>
      <c r="BI6" s="635"/>
      <c r="BJ6" s="635"/>
      <c r="BK6" s="635"/>
      <c r="BL6" s="635"/>
      <c r="BM6" s="635"/>
      <c r="BN6" s="636"/>
      <c r="BO6" s="672">
        <v>99.9</v>
      </c>
      <c r="BP6" s="672"/>
      <c r="BQ6" s="672"/>
      <c r="BR6" s="672"/>
      <c r="BS6" s="673" t="s">
        <v>238</v>
      </c>
      <c r="BT6" s="673"/>
      <c r="BU6" s="673"/>
      <c r="BV6" s="673"/>
      <c r="BW6" s="673"/>
      <c r="BX6" s="673"/>
      <c r="BY6" s="673"/>
      <c r="BZ6" s="673"/>
      <c r="CA6" s="673"/>
      <c r="CB6" s="708"/>
      <c r="CD6" s="689" t="s">
        <v>239</v>
      </c>
      <c r="CE6" s="690"/>
      <c r="CF6" s="690"/>
      <c r="CG6" s="690"/>
      <c r="CH6" s="690"/>
      <c r="CI6" s="690"/>
      <c r="CJ6" s="690"/>
      <c r="CK6" s="690"/>
      <c r="CL6" s="690"/>
      <c r="CM6" s="690"/>
      <c r="CN6" s="690"/>
      <c r="CO6" s="690"/>
      <c r="CP6" s="690"/>
      <c r="CQ6" s="691"/>
      <c r="CR6" s="634">
        <v>122870</v>
      </c>
      <c r="CS6" s="635"/>
      <c r="CT6" s="635"/>
      <c r="CU6" s="635"/>
      <c r="CV6" s="635"/>
      <c r="CW6" s="635"/>
      <c r="CX6" s="635"/>
      <c r="CY6" s="636"/>
      <c r="CZ6" s="716">
        <v>0.9</v>
      </c>
      <c r="DA6" s="698"/>
      <c r="DB6" s="698"/>
      <c r="DC6" s="718"/>
      <c r="DD6" s="640" t="s">
        <v>130</v>
      </c>
      <c r="DE6" s="635"/>
      <c r="DF6" s="635"/>
      <c r="DG6" s="635"/>
      <c r="DH6" s="635"/>
      <c r="DI6" s="635"/>
      <c r="DJ6" s="635"/>
      <c r="DK6" s="635"/>
      <c r="DL6" s="635"/>
      <c r="DM6" s="635"/>
      <c r="DN6" s="635"/>
      <c r="DO6" s="635"/>
      <c r="DP6" s="636"/>
      <c r="DQ6" s="640">
        <v>122870</v>
      </c>
      <c r="DR6" s="635"/>
      <c r="DS6" s="635"/>
      <c r="DT6" s="635"/>
      <c r="DU6" s="635"/>
      <c r="DV6" s="635"/>
      <c r="DW6" s="635"/>
      <c r="DX6" s="635"/>
      <c r="DY6" s="635"/>
      <c r="DZ6" s="635"/>
      <c r="EA6" s="635"/>
      <c r="EB6" s="635"/>
      <c r="EC6" s="671"/>
    </row>
    <row r="7" spans="2:143" ht="11.25" customHeight="1" x14ac:dyDescent="0.2">
      <c r="B7" s="631" t="s">
        <v>240</v>
      </c>
      <c r="C7" s="632"/>
      <c r="D7" s="632"/>
      <c r="E7" s="632"/>
      <c r="F7" s="632"/>
      <c r="G7" s="632"/>
      <c r="H7" s="632"/>
      <c r="I7" s="632"/>
      <c r="J7" s="632"/>
      <c r="K7" s="632"/>
      <c r="L7" s="632"/>
      <c r="M7" s="632"/>
      <c r="N7" s="632"/>
      <c r="O7" s="632"/>
      <c r="P7" s="632"/>
      <c r="Q7" s="633"/>
      <c r="R7" s="634">
        <v>214</v>
      </c>
      <c r="S7" s="635"/>
      <c r="T7" s="635"/>
      <c r="U7" s="635"/>
      <c r="V7" s="635"/>
      <c r="W7" s="635"/>
      <c r="X7" s="635"/>
      <c r="Y7" s="636"/>
      <c r="Z7" s="672">
        <v>0</v>
      </c>
      <c r="AA7" s="672"/>
      <c r="AB7" s="672"/>
      <c r="AC7" s="672"/>
      <c r="AD7" s="673">
        <v>214</v>
      </c>
      <c r="AE7" s="673"/>
      <c r="AF7" s="673"/>
      <c r="AG7" s="673"/>
      <c r="AH7" s="673"/>
      <c r="AI7" s="673"/>
      <c r="AJ7" s="673"/>
      <c r="AK7" s="673"/>
      <c r="AL7" s="637">
        <v>0</v>
      </c>
      <c r="AM7" s="638"/>
      <c r="AN7" s="638"/>
      <c r="AO7" s="674"/>
      <c r="AP7" s="631" t="s">
        <v>241</v>
      </c>
      <c r="AQ7" s="632"/>
      <c r="AR7" s="632"/>
      <c r="AS7" s="632"/>
      <c r="AT7" s="632"/>
      <c r="AU7" s="632"/>
      <c r="AV7" s="632"/>
      <c r="AW7" s="632"/>
      <c r="AX7" s="632"/>
      <c r="AY7" s="632"/>
      <c r="AZ7" s="632"/>
      <c r="BA7" s="632"/>
      <c r="BB7" s="632"/>
      <c r="BC7" s="632"/>
      <c r="BD7" s="632"/>
      <c r="BE7" s="632"/>
      <c r="BF7" s="633"/>
      <c r="BG7" s="634">
        <v>482859</v>
      </c>
      <c r="BH7" s="635"/>
      <c r="BI7" s="635"/>
      <c r="BJ7" s="635"/>
      <c r="BK7" s="635"/>
      <c r="BL7" s="635"/>
      <c r="BM7" s="635"/>
      <c r="BN7" s="636"/>
      <c r="BO7" s="672">
        <v>33.4</v>
      </c>
      <c r="BP7" s="672"/>
      <c r="BQ7" s="672"/>
      <c r="BR7" s="672"/>
      <c r="BS7" s="673" t="s">
        <v>130</v>
      </c>
      <c r="BT7" s="673"/>
      <c r="BU7" s="673"/>
      <c r="BV7" s="673"/>
      <c r="BW7" s="673"/>
      <c r="BX7" s="673"/>
      <c r="BY7" s="673"/>
      <c r="BZ7" s="673"/>
      <c r="CA7" s="673"/>
      <c r="CB7" s="708"/>
      <c r="CD7" s="631" t="s">
        <v>242</v>
      </c>
      <c r="CE7" s="632"/>
      <c r="CF7" s="632"/>
      <c r="CG7" s="632"/>
      <c r="CH7" s="632"/>
      <c r="CI7" s="632"/>
      <c r="CJ7" s="632"/>
      <c r="CK7" s="632"/>
      <c r="CL7" s="632"/>
      <c r="CM7" s="632"/>
      <c r="CN7" s="632"/>
      <c r="CO7" s="632"/>
      <c r="CP7" s="632"/>
      <c r="CQ7" s="633"/>
      <c r="CR7" s="634">
        <v>2687710</v>
      </c>
      <c r="CS7" s="635"/>
      <c r="CT7" s="635"/>
      <c r="CU7" s="635"/>
      <c r="CV7" s="635"/>
      <c r="CW7" s="635"/>
      <c r="CX7" s="635"/>
      <c r="CY7" s="636"/>
      <c r="CZ7" s="672">
        <v>20.8</v>
      </c>
      <c r="DA7" s="672"/>
      <c r="DB7" s="672"/>
      <c r="DC7" s="672"/>
      <c r="DD7" s="640">
        <v>174826</v>
      </c>
      <c r="DE7" s="635"/>
      <c r="DF7" s="635"/>
      <c r="DG7" s="635"/>
      <c r="DH7" s="635"/>
      <c r="DI7" s="635"/>
      <c r="DJ7" s="635"/>
      <c r="DK7" s="635"/>
      <c r="DL7" s="635"/>
      <c r="DM7" s="635"/>
      <c r="DN7" s="635"/>
      <c r="DO7" s="635"/>
      <c r="DP7" s="636"/>
      <c r="DQ7" s="640">
        <v>1309121</v>
      </c>
      <c r="DR7" s="635"/>
      <c r="DS7" s="635"/>
      <c r="DT7" s="635"/>
      <c r="DU7" s="635"/>
      <c r="DV7" s="635"/>
      <c r="DW7" s="635"/>
      <c r="DX7" s="635"/>
      <c r="DY7" s="635"/>
      <c r="DZ7" s="635"/>
      <c r="EA7" s="635"/>
      <c r="EB7" s="635"/>
      <c r="EC7" s="671"/>
    </row>
    <row r="8" spans="2:143" ht="11.25" customHeight="1" x14ac:dyDescent="0.2">
      <c r="B8" s="631" t="s">
        <v>243</v>
      </c>
      <c r="C8" s="632"/>
      <c r="D8" s="632"/>
      <c r="E8" s="632"/>
      <c r="F8" s="632"/>
      <c r="G8" s="632"/>
      <c r="H8" s="632"/>
      <c r="I8" s="632"/>
      <c r="J8" s="632"/>
      <c r="K8" s="632"/>
      <c r="L8" s="632"/>
      <c r="M8" s="632"/>
      <c r="N8" s="632"/>
      <c r="O8" s="632"/>
      <c r="P8" s="632"/>
      <c r="Q8" s="633"/>
      <c r="R8" s="634">
        <v>1897</v>
      </c>
      <c r="S8" s="635"/>
      <c r="T8" s="635"/>
      <c r="U8" s="635"/>
      <c r="V8" s="635"/>
      <c r="W8" s="635"/>
      <c r="X8" s="635"/>
      <c r="Y8" s="636"/>
      <c r="Z8" s="672">
        <v>0</v>
      </c>
      <c r="AA8" s="672"/>
      <c r="AB8" s="672"/>
      <c r="AC8" s="672"/>
      <c r="AD8" s="673">
        <v>1897</v>
      </c>
      <c r="AE8" s="673"/>
      <c r="AF8" s="673"/>
      <c r="AG8" s="673"/>
      <c r="AH8" s="673"/>
      <c r="AI8" s="673"/>
      <c r="AJ8" s="673"/>
      <c r="AK8" s="673"/>
      <c r="AL8" s="637">
        <v>0</v>
      </c>
      <c r="AM8" s="638"/>
      <c r="AN8" s="638"/>
      <c r="AO8" s="674"/>
      <c r="AP8" s="631" t="s">
        <v>244</v>
      </c>
      <c r="AQ8" s="632"/>
      <c r="AR8" s="632"/>
      <c r="AS8" s="632"/>
      <c r="AT8" s="632"/>
      <c r="AU8" s="632"/>
      <c r="AV8" s="632"/>
      <c r="AW8" s="632"/>
      <c r="AX8" s="632"/>
      <c r="AY8" s="632"/>
      <c r="AZ8" s="632"/>
      <c r="BA8" s="632"/>
      <c r="BB8" s="632"/>
      <c r="BC8" s="632"/>
      <c r="BD8" s="632"/>
      <c r="BE8" s="632"/>
      <c r="BF8" s="633"/>
      <c r="BG8" s="634">
        <v>20052</v>
      </c>
      <c r="BH8" s="635"/>
      <c r="BI8" s="635"/>
      <c r="BJ8" s="635"/>
      <c r="BK8" s="635"/>
      <c r="BL8" s="635"/>
      <c r="BM8" s="635"/>
      <c r="BN8" s="636"/>
      <c r="BO8" s="672">
        <v>1.4</v>
      </c>
      <c r="BP8" s="672"/>
      <c r="BQ8" s="672"/>
      <c r="BR8" s="672"/>
      <c r="BS8" s="673" t="s">
        <v>130</v>
      </c>
      <c r="BT8" s="673"/>
      <c r="BU8" s="673"/>
      <c r="BV8" s="673"/>
      <c r="BW8" s="673"/>
      <c r="BX8" s="673"/>
      <c r="BY8" s="673"/>
      <c r="BZ8" s="673"/>
      <c r="CA8" s="673"/>
      <c r="CB8" s="708"/>
      <c r="CD8" s="631" t="s">
        <v>245</v>
      </c>
      <c r="CE8" s="632"/>
      <c r="CF8" s="632"/>
      <c r="CG8" s="632"/>
      <c r="CH8" s="632"/>
      <c r="CI8" s="632"/>
      <c r="CJ8" s="632"/>
      <c r="CK8" s="632"/>
      <c r="CL8" s="632"/>
      <c r="CM8" s="632"/>
      <c r="CN8" s="632"/>
      <c r="CO8" s="632"/>
      <c r="CP8" s="632"/>
      <c r="CQ8" s="633"/>
      <c r="CR8" s="634">
        <v>3571987</v>
      </c>
      <c r="CS8" s="635"/>
      <c r="CT8" s="635"/>
      <c r="CU8" s="635"/>
      <c r="CV8" s="635"/>
      <c r="CW8" s="635"/>
      <c r="CX8" s="635"/>
      <c r="CY8" s="636"/>
      <c r="CZ8" s="672">
        <v>27.6</v>
      </c>
      <c r="DA8" s="672"/>
      <c r="DB8" s="672"/>
      <c r="DC8" s="672"/>
      <c r="DD8" s="640">
        <v>6436</v>
      </c>
      <c r="DE8" s="635"/>
      <c r="DF8" s="635"/>
      <c r="DG8" s="635"/>
      <c r="DH8" s="635"/>
      <c r="DI8" s="635"/>
      <c r="DJ8" s="635"/>
      <c r="DK8" s="635"/>
      <c r="DL8" s="635"/>
      <c r="DM8" s="635"/>
      <c r="DN8" s="635"/>
      <c r="DO8" s="635"/>
      <c r="DP8" s="636"/>
      <c r="DQ8" s="640">
        <v>1644224</v>
      </c>
      <c r="DR8" s="635"/>
      <c r="DS8" s="635"/>
      <c r="DT8" s="635"/>
      <c r="DU8" s="635"/>
      <c r="DV8" s="635"/>
      <c r="DW8" s="635"/>
      <c r="DX8" s="635"/>
      <c r="DY8" s="635"/>
      <c r="DZ8" s="635"/>
      <c r="EA8" s="635"/>
      <c r="EB8" s="635"/>
      <c r="EC8" s="671"/>
    </row>
    <row r="9" spans="2:143" ht="11.25" customHeight="1" x14ac:dyDescent="0.2">
      <c r="B9" s="631" t="s">
        <v>246</v>
      </c>
      <c r="C9" s="632"/>
      <c r="D9" s="632"/>
      <c r="E9" s="632"/>
      <c r="F9" s="632"/>
      <c r="G9" s="632"/>
      <c r="H9" s="632"/>
      <c r="I9" s="632"/>
      <c r="J9" s="632"/>
      <c r="K9" s="632"/>
      <c r="L9" s="632"/>
      <c r="M9" s="632"/>
      <c r="N9" s="632"/>
      <c r="O9" s="632"/>
      <c r="P9" s="632"/>
      <c r="Q9" s="633"/>
      <c r="R9" s="634">
        <v>1824</v>
      </c>
      <c r="S9" s="635"/>
      <c r="T9" s="635"/>
      <c r="U9" s="635"/>
      <c r="V9" s="635"/>
      <c r="W9" s="635"/>
      <c r="X9" s="635"/>
      <c r="Y9" s="636"/>
      <c r="Z9" s="672">
        <v>0</v>
      </c>
      <c r="AA9" s="672"/>
      <c r="AB9" s="672"/>
      <c r="AC9" s="672"/>
      <c r="AD9" s="673">
        <v>1824</v>
      </c>
      <c r="AE9" s="673"/>
      <c r="AF9" s="673"/>
      <c r="AG9" s="673"/>
      <c r="AH9" s="673"/>
      <c r="AI9" s="673"/>
      <c r="AJ9" s="673"/>
      <c r="AK9" s="673"/>
      <c r="AL9" s="637">
        <v>0</v>
      </c>
      <c r="AM9" s="638"/>
      <c r="AN9" s="638"/>
      <c r="AO9" s="674"/>
      <c r="AP9" s="631" t="s">
        <v>247</v>
      </c>
      <c r="AQ9" s="632"/>
      <c r="AR9" s="632"/>
      <c r="AS9" s="632"/>
      <c r="AT9" s="632"/>
      <c r="AU9" s="632"/>
      <c r="AV9" s="632"/>
      <c r="AW9" s="632"/>
      <c r="AX9" s="632"/>
      <c r="AY9" s="632"/>
      <c r="AZ9" s="632"/>
      <c r="BA9" s="632"/>
      <c r="BB9" s="632"/>
      <c r="BC9" s="632"/>
      <c r="BD9" s="632"/>
      <c r="BE9" s="632"/>
      <c r="BF9" s="633"/>
      <c r="BG9" s="634">
        <v>425539</v>
      </c>
      <c r="BH9" s="635"/>
      <c r="BI9" s="635"/>
      <c r="BJ9" s="635"/>
      <c r="BK9" s="635"/>
      <c r="BL9" s="635"/>
      <c r="BM9" s="635"/>
      <c r="BN9" s="636"/>
      <c r="BO9" s="672">
        <v>29.4</v>
      </c>
      <c r="BP9" s="672"/>
      <c r="BQ9" s="672"/>
      <c r="BR9" s="672"/>
      <c r="BS9" s="673" t="s">
        <v>130</v>
      </c>
      <c r="BT9" s="673"/>
      <c r="BU9" s="673"/>
      <c r="BV9" s="673"/>
      <c r="BW9" s="673"/>
      <c r="BX9" s="673"/>
      <c r="BY9" s="673"/>
      <c r="BZ9" s="673"/>
      <c r="CA9" s="673"/>
      <c r="CB9" s="708"/>
      <c r="CD9" s="631" t="s">
        <v>248</v>
      </c>
      <c r="CE9" s="632"/>
      <c r="CF9" s="632"/>
      <c r="CG9" s="632"/>
      <c r="CH9" s="632"/>
      <c r="CI9" s="632"/>
      <c r="CJ9" s="632"/>
      <c r="CK9" s="632"/>
      <c r="CL9" s="632"/>
      <c r="CM9" s="632"/>
      <c r="CN9" s="632"/>
      <c r="CO9" s="632"/>
      <c r="CP9" s="632"/>
      <c r="CQ9" s="633"/>
      <c r="CR9" s="634">
        <v>653201</v>
      </c>
      <c r="CS9" s="635"/>
      <c r="CT9" s="635"/>
      <c r="CU9" s="635"/>
      <c r="CV9" s="635"/>
      <c r="CW9" s="635"/>
      <c r="CX9" s="635"/>
      <c r="CY9" s="636"/>
      <c r="CZ9" s="672">
        <v>5</v>
      </c>
      <c r="DA9" s="672"/>
      <c r="DB9" s="672"/>
      <c r="DC9" s="672"/>
      <c r="DD9" s="640" t="s">
        <v>130</v>
      </c>
      <c r="DE9" s="635"/>
      <c r="DF9" s="635"/>
      <c r="DG9" s="635"/>
      <c r="DH9" s="635"/>
      <c r="DI9" s="635"/>
      <c r="DJ9" s="635"/>
      <c r="DK9" s="635"/>
      <c r="DL9" s="635"/>
      <c r="DM9" s="635"/>
      <c r="DN9" s="635"/>
      <c r="DO9" s="635"/>
      <c r="DP9" s="636"/>
      <c r="DQ9" s="640">
        <v>530026</v>
      </c>
      <c r="DR9" s="635"/>
      <c r="DS9" s="635"/>
      <c r="DT9" s="635"/>
      <c r="DU9" s="635"/>
      <c r="DV9" s="635"/>
      <c r="DW9" s="635"/>
      <c r="DX9" s="635"/>
      <c r="DY9" s="635"/>
      <c r="DZ9" s="635"/>
      <c r="EA9" s="635"/>
      <c r="EB9" s="635"/>
      <c r="EC9" s="671"/>
    </row>
    <row r="10" spans="2:143" ht="11.25" customHeight="1" x14ac:dyDescent="0.2">
      <c r="B10" s="631" t="s">
        <v>249</v>
      </c>
      <c r="C10" s="632"/>
      <c r="D10" s="632"/>
      <c r="E10" s="632"/>
      <c r="F10" s="632"/>
      <c r="G10" s="632"/>
      <c r="H10" s="632"/>
      <c r="I10" s="632"/>
      <c r="J10" s="632"/>
      <c r="K10" s="632"/>
      <c r="L10" s="632"/>
      <c r="M10" s="632"/>
      <c r="N10" s="632"/>
      <c r="O10" s="632"/>
      <c r="P10" s="632"/>
      <c r="Q10" s="633"/>
      <c r="R10" s="634" t="s">
        <v>130</v>
      </c>
      <c r="S10" s="635"/>
      <c r="T10" s="635"/>
      <c r="U10" s="635"/>
      <c r="V10" s="635"/>
      <c r="W10" s="635"/>
      <c r="X10" s="635"/>
      <c r="Y10" s="636"/>
      <c r="Z10" s="672" t="s">
        <v>130</v>
      </c>
      <c r="AA10" s="672"/>
      <c r="AB10" s="672"/>
      <c r="AC10" s="672"/>
      <c r="AD10" s="673" t="s">
        <v>130</v>
      </c>
      <c r="AE10" s="673"/>
      <c r="AF10" s="673"/>
      <c r="AG10" s="673"/>
      <c r="AH10" s="673"/>
      <c r="AI10" s="673"/>
      <c r="AJ10" s="673"/>
      <c r="AK10" s="673"/>
      <c r="AL10" s="637" t="s">
        <v>130</v>
      </c>
      <c r="AM10" s="638"/>
      <c r="AN10" s="638"/>
      <c r="AO10" s="674"/>
      <c r="AP10" s="631" t="s">
        <v>250</v>
      </c>
      <c r="AQ10" s="632"/>
      <c r="AR10" s="632"/>
      <c r="AS10" s="632"/>
      <c r="AT10" s="632"/>
      <c r="AU10" s="632"/>
      <c r="AV10" s="632"/>
      <c r="AW10" s="632"/>
      <c r="AX10" s="632"/>
      <c r="AY10" s="632"/>
      <c r="AZ10" s="632"/>
      <c r="BA10" s="632"/>
      <c r="BB10" s="632"/>
      <c r="BC10" s="632"/>
      <c r="BD10" s="632"/>
      <c r="BE10" s="632"/>
      <c r="BF10" s="633"/>
      <c r="BG10" s="634">
        <v>24124</v>
      </c>
      <c r="BH10" s="635"/>
      <c r="BI10" s="635"/>
      <c r="BJ10" s="635"/>
      <c r="BK10" s="635"/>
      <c r="BL10" s="635"/>
      <c r="BM10" s="635"/>
      <c r="BN10" s="636"/>
      <c r="BO10" s="672">
        <v>1.7</v>
      </c>
      <c r="BP10" s="672"/>
      <c r="BQ10" s="672"/>
      <c r="BR10" s="672"/>
      <c r="BS10" s="673" t="s">
        <v>130</v>
      </c>
      <c r="BT10" s="673"/>
      <c r="BU10" s="673"/>
      <c r="BV10" s="673"/>
      <c r="BW10" s="673"/>
      <c r="BX10" s="673"/>
      <c r="BY10" s="673"/>
      <c r="BZ10" s="673"/>
      <c r="CA10" s="673"/>
      <c r="CB10" s="708"/>
      <c r="CD10" s="631" t="s">
        <v>251</v>
      </c>
      <c r="CE10" s="632"/>
      <c r="CF10" s="632"/>
      <c r="CG10" s="632"/>
      <c r="CH10" s="632"/>
      <c r="CI10" s="632"/>
      <c r="CJ10" s="632"/>
      <c r="CK10" s="632"/>
      <c r="CL10" s="632"/>
      <c r="CM10" s="632"/>
      <c r="CN10" s="632"/>
      <c r="CO10" s="632"/>
      <c r="CP10" s="632"/>
      <c r="CQ10" s="633"/>
      <c r="CR10" s="634">
        <v>23168</v>
      </c>
      <c r="CS10" s="635"/>
      <c r="CT10" s="635"/>
      <c r="CU10" s="635"/>
      <c r="CV10" s="635"/>
      <c r="CW10" s="635"/>
      <c r="CX10" s="635"/>
      <c r="CY10" s="636"/>
      <c r="CZ10" s="672">
        <v>0.2</v>
      </c>
      <c r="DA10" s="672"/>
      <c r="DB10" s="672"/>
      <c r="DC10" s="672"/>
      <c r="DD10" s="640" t="s">
        <v>238</v>
      </c>
      <c r="DE10" s="635"/>
      <c r="DF10" s="635"/>
      <c r="DG10" s="635"/>
      <c r="DH10" s="635"/>
      <c r="DI10" s="635"/>
      <c r="DJ10" s="635"/>
      <c r="DK10" s="635"/>
      <c r="DL10" s="635"/>
      <c r="DM10" s="635"/>
      <c r="DN10" s="635"/>
      <c r="DO10" s="635"/>
      <c r="DP10" s="636"/>
      <c r="DQ10" s="640">
        <v>5292</v>
      </c>
      <c r="DR10" s="635"/>
      <c r="DS10" s="635"/>
      <c r="DT10" s="635"/>
      <c r="DU10" s="635"/>
      <c r="DV10" s="635"/>
      <c r="DW10" s="635"/>
      <c r="DX10" s="635"/>
      <c r="DY10" s="635"/>
      <c r="DZ10" s="635"/>
      <c r="EA10" s="635"/>
      <c r="EB10" s="635"/>
      <c r="EC10" s="671"/>
    </row>
    <row r="11" spans="2:143" ht="11.25" customHeight="1" x14ac:dyDescent="0.2">
      <c r="B11" s="631" t="s">
        <v>252</v>
      </c>
      <c r="C11" s="632"/>
      <c r="D11" s="632"/>
      <c r="E11" s="632"/>
      <c r="F11" s="632"/>
      <c r="G11" s="632"/>
      <c r="H11" s="632"/>
      <c r="I11" s="632"/>
      <c r="J11" s="632"/>
      <c r="K11" s="632"/>
      <c r="L11" s="632"/>
      <c r="M11" s="632"/>
      <c r="N11" s="632"/>
      <c r="O11" s="632"/>
      <c r="P11" s="632"/>
      <c r="Q11" s="633"/>
      <c r="R11" s="634">
        <v>243586</v>
      </c>
      <c r="S11" s="635"/>
      <c r="T11" s="635"/>
      <c r="U11" s="635"/>
      <c r="V11" s="635"/>
      <c r="W11" s="635"/>
      <c r="X11" s="635"/>
      <c r="Y11" s="636"/>
      <c r="Z11" s="637">
        <v>1.8</v>
      </c>
      <c r="AA11" s="638"/>
      <c r="AB11" s="638"/>
      <c r="AC11" s="639"/>
      <c r="AD11" s="640">
        <v>243586</v>
      </c>
      <c r="AE11" s="635"/>
      <c r="AF11" s="635"/>
      <c r="AG11" s="635"/>
      <c r="AH11" s="635"/>
      <c r="AI11" s="635"/>
      <c r="AJ11" s="635"/>
      <c r="AK11" s="636"/>
      <c r="AL11" s="637">
        <v>4.3</v>
      </c>
      <c r="AM11" s="638"/>
      <c r="AN11" s="638"/>
      <c r="AO11" s="674"/>
      <c r="AP11" s="631" t="s">
        <v>253</v>
      </c>
      <c r="AQ11" s="632"/>
      <c r="AR11" s="632"/>
      <c r="AS11" s="632"/>
      <c r="AT11" s="632"/>
      <c r="AU11" s="632"/>
      <c r="AV11" s="632"/>
      <c r="AW11" s="632"/>
      <c r="AX11" s="632"/>
      <c r="AY11" s="632"/>
      <c r="AZ11" s="632"/>
      <c r="BA11" s="632"/>
      <c r="BB11" s="632"/>
      <c r="BC11" s="632"/>
      <c r="BD11" s="632"/>
      <c r="BE11" s="632"/>
      <c r="BF11" s="633"/>
      <c r="BG11" s="634">
        <v>13144</v>
      </c>
      <c r="BH11" s="635"/>
      <c r="BI11" s="635"/>
      <c r="BJ11" s="635"/>
      <c r="BK11" s="635"/>
      <c r="BL11" s="635"/>
      <c r="BM11" s="635"/>
      <c r="BN11" s="636"/>
      <c r="BO11" s="672">
        <v>0.9</v>
      </c>
      <c r="BP11" s="672"/>
      <c r="BQ11" s="672"/>
      <c r="BR11" s="672"/>
      <c r="BS11" s="673" t="s">
        <v>130</v>
      </c>
      <c r="BT11" s="673"/>
      <c r="BU11" s="673"/>
      <c r="BV11" s="673"/>
      <c r="BW11" s="673"/>
      <c r="BX11" s="673"/>
      <c r="BY11" s="673"/>
      <c r="BZ11" s="673"/>
      <c r="CA11" s="673"/>
      <c r="CB11" s="708"/>
      <c r="CD11" s="631" t="s">
        <v>254</v>
      </c>
      <c r="CE11" s="632"/>
      <c r="CF11" s="632"/>
      <c r="CG11" s="632"/>
      <c r="CH11" s="632"/>
      <c r="CI11" s="632"/>
      <c r="CJ11" s="632"/>
      <c r="CK11" s="632"/>
      <c r="CL11" s="632"/>
      <c r="CM11" s="632"/>
      <c r="CN11" s="632"/>
      <c r="CO11" s="632"/>
      <c r="CP11" s="632"/>
      <c r="CQ11" s="633"/>
      <c r="CR11" s="634">
        <v>589543</v>
      </c>
      <c r="CS11" s="635"/>
      <c r="CT11" s="635"/>
      <c r="CU11" s="635"/>
      <c r="CV11" s="635"/>
      <c r="CW11" s="635"/>
      <c r="CX11" s="635"/>
      <c r="CY11" s="636"/>
      <c r="CZ11" s="672">
        <v>4.5999999999999996</v>
      </c>
      <c r="DA11" s="672"/>
      <c r="DB11" s="672"/>
      <c r="DC11" s="672"/>
      <c r="DD11" s="640">
        <v>59238</v>
      </c>
      <c r="DE11" s="635"/>
      <c r="DF11" s="635"/>
      <c r="DG11" s="635"/>
      <c r="DH11" s="635"/>
      <c r="DI11" s="635"/>
      <c r="DJ11" s="635"/>
      <c r="DK11" s="635"/>
      <c r="DL11" s="635"/>
      <c r="DM11" s="635"/>
      <c r="DN11" s="635"/>
      <c r="DO11" s="635"/>
      <c r="DP11" s="636"/>
      <c r="DQ11" s="640">
        <v>469218</v>
      </c>
      <c r="DR11" s="635"/>
      <c r="DS11" s="635"/>
      <c r="DT11" s="635"/>
      <c r="DU11" s="635"/>
      <c r="DV11" s="635"/>
      <c r="DW11" s="635"/>
      <c r="DX11" s="635"/>
      <c r="DY11" s="635"/>
      <c r="DZ11" s="635"/>
      <c r="EA11" s="635"/>
      <c r="EB11" s="635"/>
      <c r="EC11" s="671"/>
    </row>
    <row r="12" spans="2:143" ht="11.25" customHeight="1" x14ac:dyDescent="0.2">
      <c r="B12" s="631" t="s">
        <v>255</v>
      </c>
      <c r="C12" s="632"/>
      <c r="D12" s="632"/>
      <c r="E12" s="632"/>
      <c r="F12" s="632"/>
      <c r="G12" s="632"/>
      <c r="H12" s="632"/>
      <c r="I12" s="632"/>
      <c r="J12" s="632"/>
      <c r="K12" s="632"/>
      <c r="L12" s="632"/>
      <c r="M12" s="632"/>
      <c r="N12" s="632"/>
      <c r="O12" s="632"/>
      <c r="P12" s="632"/>
      <c r="Q12" s="633"/>
      <c r="R12" s="634" t="s">
        <v>178</v>
      </c>
      <c r="S12" s="635"/>
      <c r="T12" s="635"/>
      <c r="U12" s="635"/>
      <c r="V12" s="635"/>
      <c r="W12" s="635"/>
      <c r="X12" s="635"/>
      <c r="Y12" s="636"/>
      <c r="Z12" s="672" t="s">
        <v>130</v>
      </c>
      <c r="AA12" s="672"/>
      <c r="AB12" s="672"/>
      <c r="AC12" s="672"/>
      <c r="AD12" s="673" t="s">
        <v>130</v>
      </c>
      <c r="AE12" s="673"/>
      <c r="AF12" s="673"/>
      <c r="AG12" s="673"/>
      <c r="AH12" s="673"/>
      <c r="AI12" s="673"/>
      <c r="AJ12" s="673"/>
      <c r="AK12" s="673"/>
      <c r="AL12" s="637" t="s">
        <v>130</v>
      </c>
      <c r="AM12" s="638"/>
      <c r="AN12" s="638"/>
      <c r="AO12" s="674"/>
      <c r="AP12" s="631" t="s">
        <v>256</v>
      </c>
      <c r="AQ12" s="632"/>
      <c r="AR12" s="632"/>
      <c r="AS12" s="632"/>
      <c r="AT12" s="632"/>
      <c r="AU12" s="632"/>
      <c r="AV12" s="632"/>
      <c r="AW12" s="632"/>
      <c r="AX12" s="632"/>
      <c r="AY12" s="632"/>
      <c r="AZ12" s="632"/>
      <c r="BA12" s="632"/>
      <c r="BB12" s="632"/>
      <c r="BC12" s="632"/>
      <c r="BD12" s="632"/>
      <c r="BE12" s="632"/>
      <c r="BF12" s="633"/>
      <c r="BG12" s="634">
        <v>874840</v>
      </c>
      <c r="BH12" s="635"/>
      <c r="BI12" s="635"/>
      <c r="BJ12" s="635"/>
      <c r="BK12" s="635"/>
      <c r="BL12" s="635"/>
      <c r="BM12" s="635"/>
      <c r="BN12" s="636"/>
      <c r="BO12" s="672">
        <v>60.5</v>
      </c>
      <c r="BP12" s="672"/>
      <c r="BQ12" s="672"/>
      <c r="BR12" s="672"/>
      <c r="BS12" s="673" t="s">
        <v>178</v>
      </c>
      <c r="BT12" s="673"/>
      <c r="BU12" s="673"/>
      <c r="BV12" s="673"/>
      <c r="BW12" s="673"/>
      <c r="BX12" s="673"/>
      <c r="BY12" s="673"/>
      <c r="BZ12" s="673"/>
      <c r="CA12" s="673"/>
      <c r="CB12" s="708"/>
      <c r="CD12" s="631" t="s">
        <v>257</v>
      </c>
      <c r="CE12" s="632"/>
      <c r="CF12" s="632"/>
      <c r="CG12" s="632"/>
      <c r="CH12" s="632"/>
      <c r="CI12" s="632"/>
      <c r="CJ12" s="632"/>
      <c r="CK12" s="632"/>
      <c r="CL12" s="632"/>
      <c r="CM12" s="632"/>
      <c r="CN12" s="632"/>
      <c r="CO12" s="632"/>
      <c r="CP12" s="632"/>
      <c r="CQ12" s="633"/>
      <c r="CR12" s="634">
        <v>898492</v>
      </c>
      <c r="CS12" s="635"/>
      <c r="CT12" s="635"/>
      <c r="CU12" s="635"/>
      <c r="CV12" s="635"/>
      <c r="CW12" s="635"/>
      <c r="CX12" s="635"/>
      <c r="CY12" s="636"/>
      <c r="CZ12" s="672">
        <v>6.9</v>
      </c>
      <c r="DA12" s="672"/>
      <c r="DB12" s="672"/>
      <c r="DC12" s="672"/>
      <c r="DD12" s="640">
        <v>492196</v>
      </c>
      <c r="DE12" s="635"/>
      <c r="DF12" s="635"/>
      <c r="DG12" s="635"/>
      <c r="DH12" s="635"/>
      <c r="DI12" s="635"/>
      <c r="DJ12" s="635"/>
      <c r="DK12" s="635"/>
      <c r="DL12" s="635"/>
      <c r="DM12" s="635"/>
      <c r="DN12" s="635"/>
      <c r="DO12" s="635"/>
      <c r="DP12" s="636"/>
      <c r="DQ12" s="640">
        <v>381531</v>
      </c>
      <c r="DR12" s="635"/>
      <c r="DS12" s="635"/>
      <c r="DT12" s="635"/>
      <c r="DU12" s="635"/>
      <c r="DV12" s="635"/>
      <c r="DW12" s="635"/>
      <c r="DX12" s="635"/>
      <c r="DY12" s="635"/>
      <c r="DZ12" s="635"/>
      <c r="EA12" s="635"/>
      <c r="EB12" s="635"/>
      <c r="EC12" s="671"/>
    </row>
    <row r="13" spans="2:143" ht="11.25" customHeight="1" x14ac:dyDescent="0.2">
      <c r="B13" s="631" t="s">
        <v>258</v>
      </c>
      <c r="C13" s="632"/>
      <c r="D13" s="632"/>
      <c r="E13" s="632"/>
      <c r="F13" s="632"/>
      <c r="G13" s="632"/>
      <c r="H13" s="632"/>
      <c r="I13" s="632"/>
      <c r="J13" s="632"/>
      <c r="K13" s="632"/>
      <c r="L13" s="632"/>
      <c r="M13" s="632"/>
      <c r="N13" s="632"/>
      <c r="O13" s="632"/>
      <c r="P13" s="632"/>
      <c r="Q13" s="633"/>
      <c r="R13" s="634" t="s">
        <v>130</v>
      </c>
      <c r="S13" s="635"/>
      <c r="T13" s="635"/>
      <c r="U13" s="635"/>
      <c r="V13" s="635"/>
      <c r="W13" s="635"/>
      <c r="X13" s="635"/>
      <c r="Y13" s="636"/>
      <c r="Z13" s="672" t="s">
        <v>130</v>
      </c>
      <c r="AA13" s="672"/>
      <c r="AB13" s="672"/>
      <c r="AC13" s="672"/>
      <c r="AD13" s="673" t="s">
        <v>130</v>
      </c>
      <c r="AE13" s="673"/>
      <c r="AF13" s="673"/>
      <c r="AG13" s="673"/>
      <c r="AH13" s="673"/>
      <c r="AI13" s="673"/>
      <c r="AJ13" s="673"/>
      <c r="AK13" s="673"/>
      <c r="AL13" s="637" t="s">
        <v>130</v>
      </c>
      <c r="AM13" s="638"/>
      <c r="AN13" s="638"/>
      <c r="AO13" s="674"/>
      <c r="AP13" s="631" t="s">
        <v>259</v>
      </c>
      <c r="AQ13" s="632"/>
      <c r="AR13" s="632"/>
      <c r="AS13" s="632"/>
      <c r="AT13" s="632"/>
      <c r="AU13" s="632"/>
      <c r="AV13" s="632"/>
      <c r="AW13" s="632"/>
      <c r="AX13" s="632"/>
      <c r="AY13" s="632"/>
      <c r="AZ13" s="632"/>
      <c r="BA13" s="632"/>
      <c r="BB13" s="632"/>
      <c r="BC13" s="632"/>
      <c r="BD13" s="632"/>
      <c r="BE13" s="632"/>
      <c r="BF13" s="633"/>
      <c r="BG13" s="634">
        <v>723224</v>
      </c>
      <c r="BH13" s="635"/>
      <c r="BI13" s="635"/>
      <c r="BJ13" s="635"/>
      <c r="BK13" s="635"/>
      <c r="BL13" s="635"/>
      <c r="BM13" s="635"/>
      <c r="BN13" s="636"/>
      <c r="BO13" s="672">
        <v>50</v>
      </c>
      <c r="BP13" s="672"/>
      <c r="BQ13" s="672"/>
      <c r="BR13" s="672"/>
      <c r="BS13" s="673" t="s">
        <v>238</v>
      </c>
      <c r="BT13" s="673"/>
      <c r="BU13" s="673"/>
      <c r="BV13" s="673"/>
      <c r="BW13" s="673"/>
      <c r="BX13" s="673"/>
      <c r="BY13" s="673"/>
      <c r="BZ13" s="673"/>
      <c r="CA13" s="673"/>
      <c r="CB13" s="708"/>
      <c r="CD13" s="631" t="s">
        <v>260</v>
      </c>
      <c r="CE13" s="632"/>
      <c r="CF13" s="632"/>
      <c r="CG13" s="632"/>
      <c r="CH13" s="632"/>
      <c r="CI13" s="632"/>
      <c r="CJ13" s="632"/>
      <c r="CK13" s="632"/>
      <c r="CL13" s="632"/>
      <c r="CM13" s="632"/>
      <c r="CN13" s="632"/>
      <c r="CO13" s="632"/>
      <c r="CP13" s="632"/>
      <c r="CQ13" s="633"/>
      <c r="CR13" s="634">
        <v>568672</v>
      </c>
      <c r="CS13" s="635"/>
      <c r="CT13" s="635"/>
      <c r="CU13" s="635"/>
      <c r="CV13" s="635"/>
      <c r="CW13" s="635"/>
      <c r="CX13" s="635"/>
      <c r="CY13" s="636"/>
      <c r="CZ13" s="672">
        <v>4.4000000000000004</v>
      </c>
      <c r="DA13" s="672"/>
      <c r="DB13" s="672"/>
      <c r="DC13" s="672"/>
      <c r="DD13" s="640">
        <v>390813</v>
      </c>
      <c r="DE13" s="635"/>
      <c r="DF13" s="635"/>
      <c r="DG13" s="635"/>
      <c r="DH13" s="635"/>
      <c r="DI13" s="635"/>
      <c r="DJ13" s="635"/>
      <c r="DK13" s="635"/>
      <c r="DL13" s="635"/>
      <c r="DM13" s="635"/>
      <c r="DN13" s="635"/>
      <c r="DO13" s="635"/>
      <c r="DP13" s="636"/>
      <c r="DQ13" s="640">
        <v>317276</v>
      </c>
      <c r="DR13" s="635"/>
      <c r="DS13" s="635"/>
      <c r="DT13" s="635"/>
      <c r="DU13" s="635"/>
      <c r="DV13" s="635"/>
      <c r="DW13" s="635"/>
      <c r="DX13" s="635"/>
      <c r="DY13" s="635"/>
      <c r="DZ13" s="635"/>
      <c r="EA13" s="635"/>
      <c r="EB13" s="635"/>
      <c r="EC13" s="671"/>
    </row>
    <row r="14" spans="2:143" ht="11.25" customHeight="1" x14ac:dyDescent="0.2">
      <c r="B14" s="631" t="s">
        <v>261</v>
      </c>
      <c r="C14" s="632"/>
      <c r="D14" s="632"/>
      <c r="E14" s="632"/>
      <c r="F14" s="632"/>
      <c r="G14" s="632"/>
      <c r="H14" s="632"/>
      <c r="I14" s="632"/>
      <c r="J14" s="632"/>
      <c r="K14" s="632"/>
      <c r="L14" s="632"/>
      <c r="M14" s="632"/>
      <c r="N14" s="632"/>
      <c r="O14" s="632"/>
      <c r="P14" s="632"/>
      <c r="Q14" s="633"/>
      <c r="R14" s="634">
        <v>37</v>
      </c>
      <c r="S14" s="635"/>
      <c r="T14" s="635"/>
      <c r="U14" s="635"/>
      <c r="V14" s="635"/>
      <c r="W14" s="635"/>
      <c r="X14" s="635"/>
      <c r="Y14" s="636"/>
      <c r="Z14" s="672">
        <v>0</v>
      </c>
      <c r="AA14" s="672"/>
      <c r="AB14" s="672"/>
      <c r="AC14" s="672"/>
      <c r="AD14" s="673">
        <v>37</v>
      </c>
      <c r="AE14" s="673"/>
      <c r="AF14" s="673"/>
      <c r="AG14" s="673"/>
      <c r="AH14" s="673"/>
      <c r="AI14" s="673"/>
      <c r="AJ14" s="673"/>
      <c r="AK14" s="673"/>
      <c r="AL14" s="637">
        <v>0</v>
      </c>
      <c r="AM14" s="638"/>
      <c r="AN14" s="638"/>
      <c r="AO14" s="674"/>
      <c r="AP14" s="631" t="s">
        <v>262</v>
      </c>
      <c r="AQ14" s="632"/>
      <c r="AR14" s="632"/>
      <c r="AS14" s="632"/>
      <c r="AT14" s="632"/>
      <c r="AU14" s="632"/>
      <c r="AV14" s="632"/>
      <c r="AW14" s="632"/>
      <c r="AX14" s="632"/>
      <c r="AY14" s="632"/>
      <c r="AZ14" s="632"/>
      <c r="BA14" s="632"/>
      <c r="BB14" s="632"/>
      <c r="BC14" s="632"/>
      <c r="BD14" s="632"/>
      <c r="BE14" s="632"/>
      <c r="BF14" s="633"/>
      <c r="BG14" s="634">
        <v>45817</v>
      </c>
      <c r="BH14" s="635"/>
      <c r="BI14" s="635"/>
      <c r="BJ14" s="635"/>
      <c r="BK14" s="635"/>
      <c r="BL14" s="635"/>
      <c r="BM14" s="635"/>
      <c r="BN14" s="636"/>
      <c r="BO14" s="672">
        <v>3.2</v>
      </c>
      <c r="BP14" s="672"/>
      <c r="BQ14" s="672"/>
      <c r="BR14" s="672"/>
      <c r="BS14" s="673" t="s">
        <v>238</v>
      </c>
      <c r="BT14" s="673"/>
      <c r="BU14" s="673"/>
      <c r="BV14" s="673"/>
      <c r="BW14" s="673"/>
      <c r="BX14" s="673"/>
      <c r="BY14" s="673"/>
      <c r="BZ14" s="673"/>
      <c r="CA14" s="673"/>
      <c r="CB14" s="708"/>
      <c r="CD14" s="631" t="s">
        <v>263</v>
      </c>
      <c r="CE14" s="632"/>
      <c r="CF14" s="632"/>
      <c r="CG14" s="632"/>
      <c r="CH14" s="632"/>
      <c r="CI14" s="632"/>
      <c r="CJ14" s="632"/>
      <c r="CK14" s="632"/>
      <c r="CL14" s="632"/>
      <c r="CM14" s="632"/>
      <c r="CN14" s="632"/>
      <c r="CO14" s="632"/>
      <c r="CP14" s="632"/>
      <c r="CQ14" s="633"/>
      <c r="CR14" s="634">
        <v>233181</v>
      </c>
      <c r="CS14" s="635"/>
      <c r="CT14" s="635"/>
      <c r="CU14" s="635"/>
      <c r="CV14" s="635"/>
      <c r="CW14" s="635"/>
      <c r="CX14" s="635"/>
      <c r="CY14" s="636"/>
      <c r="CZ14" s="672">
        <v>1.8</v>
      </c>
      <c r="DA14" s="672"/>
      <c r="DB14" s="672"/>
      <c r="DC14" s="672"/>
      <c r="DD14" s="640" t="s">
        <v>238</v>
      </c>
      <c r="DE14" s="635"/>
      <c r="DF14" s="635"/>
      <c r="DG14" s="635"/>
      <c r="DH14" s="635"/>
      <c r="DI14" s="635"/>
      <c r="DJ14" s="635"/>
      <c r="DK14" s="635"/>
      <c r="DL14" s="635"/>
      <c r="DM14" s="635"/>
      <c r="DN14" s="635"/>
      <c r="DO14" s="635"/>
      <c r="DP14" s="636"/>
      <c r="DQ14" s="640">
        <v>233181</v>
      </c>
      <c r="DR14" s="635"/>
      <c r="DS14" s="635"/>
      <c r="DT14" s="635"/>
      <c r="DU14" s="635"/>
      <c r="DV14" s="635"/>
      <c r="DW14" s="635"/>
      <c r="DX14" s="635"/>
      <c r="DY14" s="635"/>
      <c r="DZ14" s="635"/>
      <c r="EA14" s="635"/>
      <c r="EB14" s="635"/>
      <c r="EC14" s="671"/>
    </row>
    <row r="15" spans="2:143" ht="11.25" customHeight="1" x14ac:dyDescent="0.2">
      <c r="B15" s="631" t="s">
        <v>264</v>
      </c>
      <c r="C15" s="632"/>
      <c r="D15" s="632"/>
      <c r="E15" s="632"/>
      <c r="F15" s="632"/>
      <c r="G15" s="632"/>
      <c r="H15" s="632"/>
      <c r="I15" s="632"/>
      <c r="J15" s="632"/>
      <c r="K15" s="632"/>
      <c r="L15" s="632"/>
      <c r="M15" s="632"/>
      <c r="N15" s="632"/>
      <c r="O15" s="632"/>
      <c r="P15" s="632"/>
      <c r="Q15" s="633"/>
      <c r="R15" s="634" t="s">
        <v>130</v>
      </c>
      <c r="S15" s="635"/>
      <c r="T15" s="635"/>
      <c r="U15" s="635"/>
      <c r="V15" s="635"/>
      <c r="W15" s="635"/>
      <c r="X15" s="635"/>
      <c r="Y15" s="636"/>
      <c r="Z15" s="672" t="s">
        <v>130</v>
      </c>
      <c r="AA15" s="672"/>
      <c r="AB15" s="672"/>
      <c r="AC15" s="672"/>
      <c r="AD15" s="673" t="s">
        <v>130</v>
      </c>
      <c r="AE15" s="673"/>
      <c r="AF15" s="673"/>
      <c r="AG15" s="673"/>
      <c r="AH15" s="673"/>
      <c r="AI15" s="673"/>
      <c r="AJ15" s="673"/>
      <c r="AK15" s="673"/>
      <c r="AL15" s="637" t="s">
        <v>130</v>
      </c>
      <c r="AM15" s="638"/>
      <c r="AN15" s="638"/>
      <c r="AO15" s="674"/>
      <c r="AP15" s="631" t="s">
        <v>265</v>
      </c>
      <c r="AQ15" s="632"/>
      <c r="AR15" s="632"/>
      <c r="AS15" s="632"/>
      <c r="AT15" s="632"/>
      <c r="AU15" s="632"/>
      <c r="AV15" s="632"/>
      <c r="AW15" s="632"/>
      <c r="AX15" s="632"/>
      <c r="AY15" s="632"/>
      <c r="AZ15" s="632"/>
      <c r="BA15" s="632"/>
      <c r="BB15" s="632"/>
      <c r="BC15" s="632"/>
      <c r="BD15" s="632"/>
      <c r="BE15" s="632"/>
      <c r="BF15" s="633"/>
      <c r="BG15" s="634">
        <v>41749</v>
      </c>
      <c r="BH15" s="635"/>
      <c r="BI15" s="635"/>
      <c r="BJ15" s="635"/>
      <c r="BK15" s="635"/>
      <c r="BL15" s="635"/>
      <c r="BM15" s="635"/>
      <c r="BN15" s="636"/>
      <c r="BO15" s="672">
        <v>2.9</v>
      </c>
      <c r="BP15" s="672"/>
      <c r="BQ15" s="672"/>
      <c r="BR15" s="672"/>
      <c r="BS15" s="673" t="s">
        <v>130</v>
      </c>
      <c r="BT15" s="673"/>
      <c r="BU15" s="673"/>
      <c r="BV15" s="673"/>
      <c r="BW15" s="673"/>
      <c r="BX15" s="673"/>
      <c r="BY15" s="673"/>
      <c r="BZ15" s="673"/>
      <c r="CA15" s="673"/>
      <c r="CB15" s="708"/>
      <c r="CD15" s="631" t="s">
        <v>266</v>
      </c>
      <c r="CE15" s="632"/>
      <c r="CF15" s="632"/>
      <c r="CG15" s="632"/>
      <c r="CH15" s="632"/>
      <c r="CI15" s="632"/>
      <c r="CJ15" s="632"/>
      <c r="CK15" s="632"/>
      <c r="CL15" s="632"/>
      <c r="CM15" s="632"/>
      <c r="CN15" s="632"/>
      <c r="CO15" s="632"/>
      <c r="CP15" s="632"/>
      <c r="CQ15" s="633"/>
      <c r="CR15" s="634">
        <v>3208140</v>
      </c>
      <c r="CS15" s="635"/>
      <c r="CT15" s="635"/>
      <c r="CU15" s="635"/>
      <c r="CV15" s="635"/>
      <c r="CW15" s="635"/>
      <c r="CX15" s="635"/>
      <c r="CY15" s="636"/>
      <c r="CZ15" s="672">
        <v>24.8</v>
      </c>
      <c r="DA15" s="672"/>
      <c r="DB15" s="672"/>
      <c r="DC15" s="672"/>
      <c r="DD15" s="640">
        <v>2025775</v>
      </c>
      <c r="DE15" s="635"/>
      <c r="DF15" s="635"/>
      <c r="DG15" s="635"/>
      <c r="DH15" s="635"/>
      <c r="DI15" s="635"/>
      <c r="DJ15" s="635"/>
      <c r="DK15" s="635"/>
      <c r="DL15" s="635"/>
      <c r="DM15" s="635"/>
      <c r="DN15" s="635"/>
      <c r="DO15" s="635"/>
      <c r="DP15" s="636"/>
      <c r="DQ15" s="640">
        <v>980251</v>
      </c>
      <c r="DR15" s="635"/>
      <c r="DS15" s="635"/>
      <c r="DT15" s="635"/>
      <c r="DU15" s="635"/>
      <c r="DV15" s="635"/>
      <c r="DW15" s="635"/>
      <c r="DX15" s="635"/>
      <c r="DY15" s="635"/>
      <c r="DZ15" s="635"/>
      <c r="EA15" s="635"/>
      <c r="EB15" s="635"/>
      <c r="EC15" s="671"/>
    </row>
    <row r="16" spans="2:143" ht="11.25" customHeight="1" x14ac:dyDescent="0.2">
      <c r="B16" s="631" t="s">
        <v>267</v>
      </c>
      <c r="C16" s="632"/>
      <c r="D16" s="632"/>
      <c r="E16" s="632"/>
      <c r="F16" s="632"/>
      <c r="G16" s="632"/>
      <c r="H16" s="632"/>
      <c r="I16" s="632"/>
      <c r="J16" s="632"/>
      <c r="K16" s="632"/>
      <c r="L16" s="632"/>
      <c r="M16" s="632"/>
      <c r="N16" s="632"/>
      <c r="O16" s="632"/>
      <c r="P16" s="632"/>
      <c r="Q16" s="633"/>
      <c r="R16" s="634">
        <v>3399</v>
      </c>
      <c r="S16" s="635"/>
      <c r="T16" s="635"/>
      <c r="U16" s="635"/>
      <c r="V16" s="635"/>
      <c r="W16" s="635"/>
      <c r="X16" s="635"/>
      <c r="Y16" s="636"/>
      <c r="Z16" s="672">
        <v>0</v>
      </c>
      <c r="AA16" s="672"/>
      <c r="AB16" s="672"/>
      <c r="AC16" s="672"/>
      <c r="AD16" s="673">
        <v>3399</v>
      </c>
      <c r="AE16" s="673"/>
      <c r="AF16" s="673"/>
      <c r="AG16" s="673"/>
      <c r="AH16" s="673"/>
      <c r="AI16" s="673"/>
      <c r="AJ16" s="673"/>
      <c r="AK16" s="673"/>
      <c r="AL16" s="637">
        <v>0.1</v>
      </c>
      <c r="AM16" s="638"/>
      <c r="AN16" s="638"/>
      <c r="AO16" s="674"/>
      <c r="AP16" s="631" t="s">
        <v>268</v>
      </c>
      <c r="AQ16" s="632"/>
      <c r="AR16" s="632"/>
      <c r="AS16" s="632"/>
      <c r="AT16" s="632"/>
      <c r="AU16" s="632"/>
      <c r="AV16" s="632"/>
      <c r="AW16" s="632"/>
      <c r="AX16" s="632"/>
      <c r="AY16" s="632"/>
      <c r="AZ16" s="632"/>
      <c r="BA16" s="632"/>
      <c r="BB16" s="632"/>
      <c r="BC16" s="632"/>
      <c r="BD16" s="632"/>
      <c r="BE16" s="632"/>
      <c r="BF16" s="633"/>
      <c r="BG16" s="634" t="s">
        <v>130</v>
      </c>
      <c r="BH16" s="635"/>
      <c r="BI16" s="635"/>
      <c r="BJ16" s="635"/>
      <c r="BK16" s="635"/>
      <c r="BL16" s="635"/>
      <c r="BM16" s="635"/>
      <c r="BN16" s="636"/>
      <c r="BO16" s="672" t="s">
        <v>130</v>
      </c>
      <c r="BP16" s="672"/>
      <c r="BQ16" s="672"/>
      <c r="BR16" s="672"/>
      <c r="BS16" s="673" t="s">
        <v>130</v>
      </c>
      <c r="BT16" s="673"/>
      <c r="BU16" s="673"/>
      <c r="BV16" s="673"/>
      <c r="BW16" s="673"/>
      <c r="BX16" s="673"/>
      <c r="BY16" s="673"/>
      <c r="BZ16" s="673"/>
      <c r="CA16" s="673"/>
      <c r="CB16" s="708"/>
      <c r="CD16" s="631" t="s">
        <v>269</v>
      </c>
      <c r="CE16" s="632"/>
      <c r="CF16" s="632"/>
      <c r="CG16" s="632"/>
      <c r="CH16" s="632"/>
      <c r="CI16" s="632"/>
      <c r="CJ16" s="632"/>
      <c r="CK16" s="632"/>
      <c r="CL16" s="632"/>
      <c r="CM16" s="632"/>
      <c r="CN16" s="632"/>
      <c r="CO16" s="632"/>
      <c r="CP16" s="632"/>
      <c r="CQ16" s="633"/>
      <c r="CR16" s="634" t="s">
        <v>130</v>
      </c>
      <c r="CS16" s="635"/>
      <c r="CT16" s="635"/>
      <c r="CU16" s="635"/>
      <c r="CV16" s="635"/>
      <c r="CW16" s="635"/>
      <c r="CX16" s="635"/>
      <c r="CY16" s="636"/>
      <c r="CZ16" s="672" t="s">
        <v>130</v>
      </c>
      <c r="DA16" s="672"/>
      <c r="DB16" s="672"/>
      <c r="DC16" s="672"/>
      <c r="DD16" s="640" t="s">
        <v>130</v>
      </c>
      <c r="DE16" s="635"/>
      <c r="DF16" s="635"/>
      <c r="DG16" s="635"/>
      <c r="DH16" s="635"/>
      <c r="DI16" s="635"/>
      <c r="DJ16" s="635"/>
      <c r="DK16" s="635"/>
      <c r="DL16" s="635"/>
      <c r="DM16" s="635"/>
      <c r="DN16" s="635"/>
      <c r="DO16" s="635"/>
      <c r="DP16" s="636"/>
      <c r="DQ16" s="640" t="s">
        <v>130</v>
      </c>
      <c r="DR16" s="635"/>
      <c r="DS16" s="635"/>
      <c r="DT16" s="635"/>
      <c r="DU16" s="635"/>
      <c r="DV16" s="635"/>
      <c r="DW16" s="635"/>
      <c r="DX16" s="635"/>
      <c r="DY16" s="635"/>
      <c r="DZ16" s="635"/>
      <c r="EA16" s="635"/>
      <c r="EB16" s="635"/>
      <c r="EC16" s="671"/>
    </row>
    <row r="17" spans="2:133" ht="11.25" customHeight="1" x14ac:dyDescent="0.2">
      <c r="B17" s="631" t="s">
        <v>270</v>
      </c>
      <c r="C17" s="632"/>
      <c r="D17" s="632"/>
      <c r="E17" s="632"/>
      <c r="F17" s="632"/>
      <c r="G17" s="632"/>
      <c r="H17" s="632"/>
      <c r="I17" s="632"/>
      <c r="J17" s="632"/>
      <c r="K17" s="632"/>
      <c r="L17" s="632"/>
      <c r="M17" s="632"/>
      <c r="N17" s="632"/>
      <c r="O17" s="632"/>
      <c r="P17" s="632"/>
      <c r="Q17" s="633"/>
      <c r="R17" s="634">
        <v>12502</v>
      </c>
      <c r="S17" s="635"/>
      <c r="T17" s="635"/>
      <c r="U17" s="635"/>
      <c r="V17" s="635"/>
      <c r="W17" s="635"/>
      <c r="X17" s="635"/>
      <c r="Y17" s="636"/>
      <c r="Z17" s="672">
        <v>0.1</v>
      </c>
      <c r="AA17" s="672"/>
      <c r="AB17" s="672"/>
      <c r="AC17" s="672"/>
      <c r="AD17" s="673">
        <v>12502</v>
      </c>
      <c r="AE17" s="673"/>
      <c r="AF17" s="673"/>
      <c r="AG17" s="673"/>
      <c r="AH17" s="673"/>
      <c r="AI17" s="673"/>
      <c r="AJ17" s="673"/>
      <c r="AK17" s="673"/>
      <c r="AL17" s="637">
        <v>0.2</v>
      </c>
      <c r="AM17" s="638"/>
      <c r="AN17" s="638"/>
      <c r="AO17" s="674"/>
      <c r="AP17" s="631" t="s">
        <v>271</v>
      </c>
      <c r="AQ17" s="632"/>
      <c r="AR17" s="632"/>
      <c r="AS17" s="632"/>
      <c r="AT17" s="632"/>
      <c r="AU17" s="632"/>
      <c r="AV17" s="632"/>
      <c r="AW17" s="632"/>
      <c r="AX17" s="632"/>
      <c r="AY17" s="632"/>
      <c r="AZ17" s="632"/>
      <c r="BA17" s="632"/>
      <c r="BB17" s="632"/>
      <c r="BC17" s="632"/>
      <c r="BD17" s="632"/>
      <c r="BE17" s="632"/>
      <c r="BF17" s="633"/>
      <c r="BG17" s="634" t="s">
        <v>130</v>
      </c>
      <c r="BH17" s="635"/>
      <c r="BI17" s="635"/>
      <c r="BJ17" s="635"/>
      <c r="BK17" s="635"/>
      <c r="BL17" s="635"/>
      <c r="BM17" s="635"/>
      <c r="BN17" s="636"/>
      <c r="BO17" s="672" t="s">
        <v>130</v>
      </c>
      <c r="BP17" s="672"/>
      <c r="BQ17" s="672"/>
      <c r="BR17" s="672"/>
      <c r="BS17" s="673" t="s">
        <v>130</v>
      </c>
      <c r="BT17" s="673"/>
      <c r="BU17" s="673"/>
      <c r="BV17" s="673"/>
      <c r="BW17" s="673"/>
      <c r="BX17" s="673"/>
      <c r="BY17" s="673"/>
      <c r="BZ17" s="673"/>
      <c r="CA17" s="673"/>
      <c r="CB17" s="708"/>
      <c r="CD17" s="631" t="s">
        <v>272</v>
      </c>
      <c r="CE17" s="632"/>
      <c r="CF17" s="632"/>
      <c r="CG17" s="632"/>
      <c r="CH17" s="632"/>
      <c r="CI17" s="632"/>
      <c r="CJ17" s="632"/>
      <c r="CK17" s="632"/>
      <c r="CL17" s="632"/>
      <c r="CM17" s="632"/>
      <c r="CN17" s="632"/>
      <c r="CO17" s="632"/>
      <c r="CP17" s="632"/>
      <c r="CQ17" s="633"/>
      <c r="CR17" s="634">
        <v>386933</v>
      </c>
      <c r="CS17" s="635"/>
      <c r="CT17" s="635"/>
      <c r="CU17" s="635"/>
      <c r="CV17" s="635"/>
      <c r="CW17" s="635"/>
      <c r="CX17" s="635"/>
      <c r="CY17" s="636"/>
      <c r="CZ17" s="672">
        <v>3</v>
      </c>
      <c r="DA17" s="672"/>
      <c r="DB17" s="672"/>
      <c r="DC17" s="672"/>
      <c r="DD17" s="640" t="s">
        <v>238</v>
      </c>
      <c r="DE17" s="635"/>
      <c r="DF17" s="635"/>
      <c r="DG17" s="635"/>
      <c r="DH17" s="635"/>
      <c r="DI17" s="635"/>
      <c r="DJ17" s="635"/>
      <c r="DK17" s="635"/>
      <c r="DL17" s="635"/>
      <c r="DM17" s="635"/>
      <c r="DN17" s="635"/>
      <c r="DO17" s="635"/>
      <c r="DP17" s="636"/>
      <c r="DQ17" s="640">
        <v>383322</v>
      </c>
      <c r="DR17" s="635"/>
      <c r="DS17" s="635"/>
      <c r="DT17" s="635"/>
      <c r="DU17" s="635"/>
      <c r="DV17" s="635"/>
      <c r="DW17" s="635"/>
      <c r="DX17" s="635"/>
      <c r="DY17" s="635"/>
      <c r="DZ17" s="635"/>
      <c r="EA17" s="635"/>
      <c r="EB17" s="635"/>
      <c r="EC17" s="671"/>
    </row>
    <row r="18" spans="2:133" ht="11.25" customHeight="1" x14ac:dyDescent="0.2">
      <c r="B18" s="631" t="s">
        <v>273</v>
      </c>
      <c r="C18" s="632"/>
      <c r="D18" s="632"/>
      <c r="E18" s="632"/>
      <c r="F18" s="632"/>
      <c r="G18" s="632"/>
      <c r="H18" s="632"/>
      <c r="I18" s="632"/>
      <c r="J18" s="632"/>
      <c r="K18" s="632"/>
      <c r="L18" s="632"/>
      <c r="M18" s="632"/>
      <c r="N18" s="632"/>
      <c r="O18" s="632"/>
      <c r="P18" s="632"/>
      <c r="Q18" s="633"/>
      <c r="R18" s="634">
        <v>7971</v>
      </c>
      <c r="S18" s="635"/>
      <c r="T18" s="635"/>
      <c r="U18" s="635"/>
      <c r="V18" s="635"/>
      <c r="W18" s="635"/>
      <c r="X18" s="635"/>
      <c r="Y18" s="636"/>
      <c r="Z18" s="672">
        <v>0.1</v>
      </c>
      <c r="AA18" s="672"/>
      <c r="AB18" s="672"/>
      <c r="AC18" s="672"/>
      <c r="AD18" s="673">
        <v>7971</v>
      </c>
      <c r="AE18" s="673"/>
      <c r="AF18" s="673"/>
      <c r="AG18" s="673"/>
      <c r="AH18" s="673"/>
      <c r="AI18" s="673"/>
      <c r="AJ18" s="673"/>
      <c r="AK18" s="673"/>
      <c r="AL18" s="637">
        <v>0.1</v>
      </c>
      <c r="AM18" s="638"/>
      <c r="AN18" s="638"/>
      <c r="AO18" s="674"/>
      <c r="AP18" s="631" t="s">
        <v>274</v>
      </c>
      <c r="AQ18" s="632"/>
      <c r="AR18" s="632"/>
      <c r="AS18" s="632"/>
      <c r="AT18" s="632"/>
      <c r="AU18" s="632"/>
      <c r="AV18" s="632"/>
      <c r="AW18" s="632"/>
      <c r="AX18" s="632"/>
      <c r="AY18" s="632"/>
      <c r="AZ18" s="632"/>
      <c r="BA18" s="632"/>
      <c r="BB18" s="632"/>
      <c r="BC18" s="632"/>
      <c r="BD18" s="632"/>
      <c r="BE18" s="632"/>
      <c r="BF18" s="633"/>
      <c r="BG18" s="634" t="s">
        <v>130</v>
      </c>
      <c r="BH18" s="635"/>
      <c r="BI18" s="635"/>
      <c r="BJ18" s="635"/>
      <c r="BK18" s="635"/>
      <c r="BL18" s="635"/>
      <c r="BM18" s="635"/>
      <c r="BN18" s="636"/>
      <c r="BO18" s="672" t="s">
        <v>130</v>
      </c>
      <c r="BP18" s="672"/>
      <c r="BQ18" s="672"/>
      <c r="BR18" s="672"/>
      <c r="BS18" s="673" t="s">
        <v>238</v>
      </c>
      <c r="BT18" s="673"/>
      <c r="BU18" s="673"/>
      <c r="BV18" s="673"/>
      <c r="BW18" s="673"/>
      <c r="BX18" s="673"/>
      <c r="BY18" s="673"/>
      <c r="BZ18" s="673"/>
      <c r="CA18" s="673"/>
      <c r="CB18" s="708"/>
      <c r="CD18" s="631" t="s">
        <v>275</v>
      </c>
      <c r="CE18" s="632"/>
      <c r="CF18" s="632"/>
      <c r="CG18" s="632"/>
      <c r="CH18" s="632"/>
      <c r="CI18" s="632"/>
      <c r="CJ18" s="632"/>
      <c r="CK18" s="632"/>
      <c r="CL18" s="632"/>
      <c r="CM18" s="632"/>
      <c r="CN18" s="632"/>
      <c r="CO18" s="632"/>
      <c r="CP18" s="632"/>
      <c r="CQ18" s="633"/>
      <c r="CR18" s="634" t="s">
        <v>130</v>
      </c>
      <c r="CS18" s="635"/>
      <c r="CT18" s="635"/>
      <c r="CU18" s="635"/>
      <c r="CV18" s="635"/>
      <c r="CW18" s="635"/>
      <c r="CX18" s="635"/>
      <c r="CY18" s="636"/>
      <c r="CZ18" s="672" t="s">
        <v>130</v>
      </c>
      <c r="DA18" s="672"/>
      <c r="DB18" s="672"/>
      <c r="DC18" s="672"/>
      <c r="DD18" s="640" t="s">
        <v>130</v>
      </c>
      <c r="DE18" s="635"/>
      <c r="DF18" s="635"/>
      <c r="DG18" s="635"/>
      <c r="DH18" s="635"/>
      <c r="DI18" s="635"/>
      <c r="DJ18" s="635"/>
      <c r="DK18" s="635"/>
      <c r="DL18" s="635"/>
      <c r="DM18" s="635"/>
      <c r="DN18" s="635"/>
      <c r="DO18" s="635"/>
      <c r="DP18" s="636"/>
      <c r="DQ18" s="640" t="s">
        <v>238</v>
      </c>
      <c r="DR18" s="635"/>
      <c r="DS18" s="635"/>
      <c r="DT18" s="635"/>
      <c r="DU18" s="635"/>
      <c r="DV18" s="635"/>
      <c r="DW18" s="635"/>
      <c r="DX18" s="635"/>
      <c r="DY18" s="635"/>
      <c r="DZ18" s="635"/>
      <c r="EA18" s="635"/>
      <c r="EB18" s="635"/>
      <c r="EC18" s="671"/>
    </row>
    <row r="19" spans="2:133" ht="11.25" customHeight="1" x14ac:dyDescent="0.2">
      <c r="B19" s="631" t="s">
        <v>276</v>
      </c>
      <c r="C19" s="632"/>
      <c r="D19" s="632"/>
      <c r="E19" s="632"/>
      <c r="F19" s="632"/>
      <c r="G19" s="632"/>
      <c r="H19" s="632"/>
      <c r="I19" s="632"/>
      <c r="J19" s="632"/>
      <c r="K19" s="632"/>
      <c r="L19" s="632"/>
      <c r="M19" s="632"/>
      <c r="N19" s="632"/>
      <c r="O19" s="632"/>
      <c r="P19" s="632"/>
      <c r="Q19" s="633"/>
      <c r="R19" s="634">
        <v>7924</v>
      </c>
      <c r="S19" s="635"/>
      <c r="T19" s="635"/>
      <c r="U19" s="635"/>
      <c r="V19" s="635"/>
      <c r="W19" s="635"/>
      <c r="X19" s="635"/>
      <c r="Y19" s="636"/>
      <c r="Z19" s="672">
        <v>0.1</v>
      </c>
      <c r="AA19" s="672"/>
      <c r="AB19" s="672"/>
      <c r="AC19" s="672"/>
      <c r="AD19" s="673">
        <v>7924</v>
      </c>
      <c r="AE19" s="673"/>
      <c r="AF19" s="673"/>
      <c r="AG19" s="673"/>
      <c r="AH19" s="673"/>
      <c r="AI19" s="673"/>
      <c r="AJ19" s="673"/>
      <c r="AK19" s="673"/>
      <c r="AL19" s="637">
        <v>0.1</v>
      </c>
      <c r="AM19" s="638"/>
      <c r="AN19" s="638"/>
      <c r="AO19" s="674"/>
      <c r="AP19" s="631" t="s">
        <v>277</v>
      </c>
      <c r="AQ19" s="632"/>
      <c r="AR19" s="632"/>
      <c r="AS19" s="632"/>
      <c r="AT19" s="632"/>
      <c r="AU19" s="632"/>
      <c r="AV19" s="632"/>
      <c r="AW19" s="632"/>
      <c r="AX19" s="632"/>
      <c r="AY19" s="632"/>
      <c r="AZ19" s="632"/>
      <c r="BA19" s="632"/>
      <c r="BB19" s="632"/>
      <c r="BC19" s="632"/>
      <c r="BD19" s="632"/>
      <c r="BE19" s="632"/>
      <c r="BF19" s="633"/>
      <c r="BG19" s="634">
        <v>742</v>
      </c>
      <c r="BH19" s="635"/>
      <c r="BI19" s="635"/>
      <c r="BJ19" s="635"/>
      <c r="BK19" s="635"/>
      <c r="BL19" s="635"/>
      <c r="BM19" s="635"/>
      <c r="BN19" s="636"/>
      <c r="BO19" s="672">
        <v>0.1</v>
      </c>
      <c r="BP19" s="672"/>
      <c r="BQ19" s="672"/>
      <c r="BR19" s="672"/>
      <c r="BS19" s="673" t="s">
        <v>130</v>
      </c>
      <c r="BT19" s="673"/>
      <c r="BU19" s="673"/>
      <c r="BV19" s="673"/>
      <c r="BW19" s="673"/>
      <c r="BX19" s="673"/>
      <c r="BY19" s="673"/>
      <c r="BZ19" s="673"/>
      <c r="CA19" s="673"/>
      <c r="CB19" s="708"/>
      <c r="CD19" s="631" t="s">
        <v>278</v>
      </c>
      <c r="CE19" s="632"/>
      <c r="CF19" s="632"/>
      <c r="CG19" s="632"/>
      <c r="CH19" s="632"/>
      <c r="CI19" s="632"/>
      <c r="CJ19" s="632"/>
      <c r="CK19" s="632"/>
      <c r="CL19" s="632"/>
      <c r="CM19" s="632"/>
      <c r="CN19" s="632"/>
      <c r="CO19" s="632"/>
      <c r="CP19" s="632"/>
      <c r="CQ19" s="633"/>
      <c r="CR19" s="634" t="s">
        <v>130</v>
      </c>
      <c r="CS19" s="635"/>
      <c r="CT19" s="635"/>
      <c r="CU19" s="635"/>
      <c r="CV19" s="635"/>
      <c r="CW19" s="635"/>
      <c r="CX19" s="635"/>
      <c r="CY19" s="636"/>
      <c r="CZ19" s="672" t="s">
        <v>130</v>
      </c>
      <c r="DA19" s="672"/>
      <c r="DB19" s="672"/>
      <c r="DC19" s="672"/>
      <c r="DD19" s="640" t="s">
        <v>238</v>
      </c>
      <c r="DE19" s="635"/>
      <c r="DF19" s="635"/>
      <c r="DG19" s="635"/>
      <c r="DH19" s="635"/>
      <c r="DI19" s="635"/>
      <c r="DJ19" s="635"/>
      <c r="DK19" s="635"/>
      <c r="DL19" s="635"/>
      <c r="DM19" s="635"/>
      <c r="DN19" s="635"/>
      <c r="DO19" s="635"/>
      <c r="DP19" s="636"/>
      <c r="DQ19" s="640" t="s">
        <v>238</v>
      </c>
      <c r="DR19" s="635"/>
      <c r="DS19" s="635"/>
      <c r="DT19" s="635"/>
      <c r="DU19" s="635"/>
      <c r="DV19" s="635"/>
      <c r="DW19" s="635"/>
      <c r="DX19" s="635"/>
      <c r="DY19" s="635"/>
      <c r="DZ19" s="635"/>
      <c r="EA19" s="635"/>
      <c r="EB19" s="635"/>
      <c r="EC19" s="671"/>
    </row>
    <row r="20" spans="2:133" ht="11.25" customHeight="1" x14ac:dyDescent="0.2">
      <c r="B20" s="709" t="s">
        <v>279</v>
      </c>
      <c r="C20" s="710"/>
      <c r="D20" s="710"/>
      <c r="E20" s="710"/>
      <c r="F20" s="710"/>
      <c r="G20" s="710"/>
      <c r="H20" s="710"/>
      <c r="I20" s="710"/>
      <c r="J20" s="710"/>
      <c r="K20" s="710"/>
      <c r="L20" s="710"/>
      <c r="M20" s="710"/>
      <c r="N20" s="710"/>
      <c r="O20" s="710"/>
      <c r="P20" s="710"/>
      <c r="Q20" s="711"/>
      <c r="R20" s="634">
        <v>47</v>
      </c>
      <c r="S20" s="635"/>
      <c r="T20" s="635"/>
      <c r="U20" s="635"/>
      <c r="V20" s="635"/>
      <c r="W20" s="635"/>
      <c r="X20" s="635"/>
      <c r="Y20" s="636"/>
      <c r="Z20" s="672">
        <v>0</v>
      </c>
      <c r="AA20" s="672"/>
      <c r="AB20" s="672"/>
      <c r="AC20" s="672"/>
      <c r="AD20" s="673">
        <v>47</v>
      </c>
      <c r="AE20" s="673"/>
      <c r="AF20" s="673"/>
      <c r="AG20" s="673"/>
      <c r="AH20" s="673"/>
      <c r="AI20" s="673"/>
      <c r="AJ20" s="673"/>
      <c r="AK20" s="673"/>
      <c r="AL20" s="637">
        <v>0</v>
      </c>
      <c r="AM20" s="638"/>
      <c r="AN20" s="638"/>
      <c r="AO20" s="674"/>
      <c r="AP20" s="631" t="s">
        <v>280</v>
      </c>
      <c r="AQ20" s="632"/>
      <c r="AR20" s="632"/>
      <c r="AS20" s="632"/>
      <c r="AT20" s="632"/>
      <c r="AU20" s="632"/>
      <c r="AV20" s="632"/>
      <c r="AW20" s="632"/>
      <c r="AX20" s="632"/>
      <c r="AY20" s="632"/>
      <c r="AZ20" s="632"/>
      <c r="BA20" s="632"/>
      <c r="BB20" s="632"/>
      <c r="BC20" s="632"/>
      <c r="BD20" s="632"/>
      <c r="BE20" s="632"/>
      <c r="BF20" s="633"/>
      <c r="BG20" s="634">
        <v>742</v>
      </c>
      <c r="BH20" s="635"/>
      <c r="BI20" s="635"/>
      <c r="BJ20" s="635"/>
      <c r="BK20" s="635"/>
      <c r="BL20" s="635"/>
      <c r="BM20" s="635"/>
      <c r="BN20" s="636"/>
      <c r="BO20" s="672">
        <v>0.1</v>
      </c>
      <c r="BP20" s="672"/>
      <c r="BQ20" s="672"/>
      <c r="BR20" s="672"/>
      <c r="BS20" s="673" t="s">
        <v>130</v>
      </c>
      <c r="BT20" s="673"/>
      <c r="BU20" s="673"/>
      <c r="BV20" s="673"/>
      <c r="BW20" s="673"/>
      <c r="BX20" s="673"/>
      <c r="BY20" s="673"/>
      <c r="BZ20" s="673"/>
      <c r="CA20" s="673"/>
      <c r="CB20" s="708"/>
      <c r="CD20" s="631" t="s">
        <v>281</v>
      </c>
      <c r="CE20" s="632"/>
      <c r="CF20" s="632"/>
      <c r="CG20" s="632"/>
      <c r="CH20" s="632"/>
      <c r="CI20" s="632"/>
      <c r="CJ20" s="632"/>
      <c r="CK20" s="632"/>
      <c r="CL20" s="632"/>
      <c r="CM20" s="632"/>
      <c r="CN20" s="632"/>
      <c r="CO20" s="632"/>
      <c r="CP20" s="632"/>
      <c r="CQ20" s="633"/>
      <c r="CR20" s="634">
        <v>12943897</v>
      </c>
      <c r="CS20" s="635"/>
      <c r="CT20" s="635"/>
      <c r="CU20" s="635"/>
      <c r="CV20" s="635"/>
      <c r="CW20" s="635"/>
      <c r="CX20" s="635"/>
      <c r="CY20" s="636"/>
      <c r="CZ20" s="672">
        <v>100</v>
      </c>
      <c r="DA20" s="672"/>
      <c r="DB20" s="672"/>
      <c r="DC20" s="672"/>
      <c r="DD20" s="640">
        <v>3149284</v>
      </c>
      <c r="DE20" s="635"/>
      <c r="DF20" s="635"/>
      <c r="DG20" s="635"/>
      <c r="DH20" s="635"/>
      <c r="DI20" s="635"/>
      <c r="DJ20" s="635"/>
      <c r="DK20" s="635"/>
      <c r="DL20" s="635"/>
      <c r="DM20" s="635"/>
      <c r="DN20" s="635"/>
      <c r="DO20" s="635"/>
      <c r="DP20" s="636"/>
      <c r="DQ20" s="640">
        <v>6376312</v>
      </c>
      <c r="DR20" s="635"/>
      <c r="DS20" s="635"/>
      <c r="DT20" s="635"/>
      <c r="DU20" s="635"/>
      <c r="DV20" s="635"/>
      <c r="DW20" s="635"/>
      <c r="DX20" s="635"/>
      <c r="DY20" s="635"/>
      <c r="DZ20" s="635"/>
      <c r="EA20" s="635"/>
      <c r="EB20" s="635"/>
      <c r="EC20" s="671"/>
    </row>
    <row r="21" spans="2:133" ht="11.25" customHeight="1" x14ac:dyDescent="0.2">
      <c r="B21" s="631" t="s">
        <v>282</v>
      </c>
      <c r="C21" s="632"/>
      <c r="D21" s="632"/>
      <c r="E21" s="632"/>
      <c r="F21" s="632"/>
      <c r="G21" s="632"/>
      <c r="H21" s="632"/>
      <c r="I21" s="632"/>
      <c r="J21" s="632"/>
      <c r="K21" s="632"/>
      <c r="L21" s="632"/>
      <c r="M21" s="632"/>
      <c r="N21" s="632"/>
      <c r="O21" s="632"/>
      <c r="P21" s="632"/>
      <c r="Q21" s="633"/>
      <c r="R21" s="634">
        <v>2322811</v>
      </c>
      <c r="S21" s="635"/>
      <c r="T21" s="635"/>
      <c r="U21" s="635"/>
      <c r="V21" s="635"/>
      <c r="W21" s="635"/>
      <c r="X21" s="635"/>
      <c r="Y21" s="636"/>
      <c r="Z21" s="672">
        <v>17.600000000000001</v>
      </c>
      <c r="AA21" s="672"/>
      <c r="AB21" s="672"/>
      <c r="AC21" s="672"/>
      <c r="AD21" s="673">
        <v>2194712</v>
      </c>
      <c r="AE21" s="673"/>
      <c r="AF21" s="673"/>
      <c r="AG21" s="673"/>
      <c r="AH21" s="673"/>
      <c r="AI21" s="673"/>
      <c r="AJ21" s="673"/>
      <c r="AK21" s="673"/>
      <c r="AL21" s="637">
        <v>39</v>
      </c>
      <c r="AM21" s="638"/>
      <c r="AN21" s="638"/>
      <c r="AO21" s="674"/>
      <c r="AP21" s="631" t="s">
        <v>283</v>
      </c>
      <c r="AQ21" s="712"/>
      <c r="AR21" s="712"/>
      <c r="AS21" s="712"/>
      <c r="AT21" s="712"/>
      <c r="AU21" s="712"/>
      <c r="AV21" s="712"/>
      <c r="AW21" s="712"/>
      <c r="AX21" s="712"/>
      <c r="AY21" s="712"/>
      <c r="AZ21" s="712"/>
      <c r="BA21" s="712"/>
      <c r="BB21" s="712"/>
      <c r="BC21" s="712"/>
      <c r="BD21" s="712"/>
      <c r="BE21" s="712"/>
      <c r="BF21" s="713"/>
      <c r="BG21" s="634">
        <v>742</v>
      </c>
      <c r="BH21" s="635"/>
      <c r="BI21" s="635"/>
      <c r="BJ21" s="635"/>
      <c r="BK21" s="635"/>
      <c r="BL21" s="635"/>
      <c r="BM21" s="635"/>
      <c r="BN21" s="636"/>
      <c r="BO21" s="672">
        <v>0.1</v>
      </c>
      <c r="BP21" s="672"/>
      <c r="BQ21" s="672"/>
      <c r="BR21" s="672"/>
      <c r="BS21" s="673" t="s">
        <v>130</v>
      </c>
      <c r="BT21" s="673"/>
      <c r="BU21" s="673"/>
      <c r="BV21" s="673"/>
      <c r="BW21" s="673"/>
      <c r="BX21" s="673"/>
      <c r="BY21" s="673"/>
      <c r="BZ21" s="673"/>
      <c r="CA21" s="673"/>
      <c r="CB21" s="708"/>
      <c r="CD21" s="615"/>
      <c r="CE21" s="616"/>
      <c r="CF21" s="616"/>
      <c r="CG21" s="616"/>
      <c r="CH21" s="616"/>
      <c r="CI21" s="616"/>
      <c r="CJ21" s="616"/>
      <c r="CK21" s="616"/>
      <c r="CL21" s="616"/>
      <c r="CM21" s="616"/>
      <c r="CN21" s="616"/>
      <c r="CO21" s="616"/>
      <c r="CP21" s="616"/>
      <c r="CQ21" s="617"/>
      <c r="CR21" s="719"/>
      <c r="CS21" s="720"/>
      <c r="CT21" s="720"/>
      <c r="CU21" s="720"/>
      <c r="CV21" s="720"/>
      <c r="CW21" s="720"/>
      <c r="CX21" s="720"/>
      <c r="CY21" s="721"/>
      <c r="CZ21" s="722"/>
      <c r="DA21" s="722"/>
      <c r="DB21" s="722"/>
      <c r="DC21" s="722"/>
      <c r="DD21" s="723"/>
      <c r="DE21" s="720"/>
      <c r="DF21" s="720"/>
      <c r="DG21" s="720"/>
      <c r="DH21" s="720"/>
      <c r="DI21" s="720"/>
      <c r="DJ21" s="720"/>
      <c r="DK21" s="720"/>
      <c r="DL21" s="720"/>
      <c r="DM21" s="720"/>
      <c r="DN21" s="720"/>
      <c r="DO21" s="720"/>
      <c r="DP21" s="721"/>
      <c r="DQ21" s="723"/>
      <c r="DR21" s="720"/>
      <c r="DS21" s="720"/>
      <c r="DT21" s="720"/>
      <c r="DU21" s="720"/>
      <c r="DV21" s="720"/>
      <c r="DW21" s="720"/>
      <c r="DX21" s="720"/>
      <c r="DY21" s="720"/>
      <c r="DZ21" s="720"/>
      <c r="EA21" s="720"/>
      <c r="EB21" s="720"/>
      <c r="EC21" s="727"/>
    </row>
    <row r="22" spans="2:133" ht="11.25" customHeight="1" x14ac:dyDescent="0.2">
      <c r="B22" s="631" t="s">
        <v>284</v>
      </c>
      <c r="C22" s="632"/>
      <c r="D22" s="632"/>
      <c r="E22" s="632"/>
      <c r="F22" s="632"/>
      <c r="G22" s="632"/>
      <c r="H22" s="632"/>
      <c r="I22" s="632"/>
      <c r="J22" s="632"/>
      <c r="K22" s="632"/>
      <c r="L22" s="632"/>
      <c r="M22" s="632"/>
      <c r="N22" s="632"/>
      <c r="O22" s="632"/>
      <c r="P22" s="632"/>
      <c r="Q22" s="633"/>
      <c r="R22" s="634">
        <v>2194712</v>
      </c>
      <c r="S22" s="635"/>
      <c r="T22" s="635"/>
      <c r="U22" s="635"/>
      <c r="V22" s="635"/>
      <c r="W22" s="635"/>
      <c r="X22" s="635"/>
      <c r="Y22" s="636"/>
      <c r="Z22" s="672">
        <v>16.600000000000001</v>
      </c>
      <c r="AA22" s="672"/>
      <c r="AB22" s="672"/>
      <c r="AC22" s="672"/>
      <c r="AD22" s="673">
        <v>2194712</v>
      </c>
      <c r="AE22" s="673"/>
      <c r="AF22" s="673"/>
      <c r="AG22" s="673"/>
      <c r="AH22" s="673"/>
      <c r="AI22" s="673"/>
      <c r="AJ22" s="673"/>
      <c r="AK22" s="673"/>
      <c r="AL22" s="637">
        <v>39</v>
      </c>
      <c r="AM22" s="638"/>
      <c r="AN22" s="638"/>
      <c r="AO22" s="674"/>
      <c r="AP22" s="631" t="s">
        <v>285</v>
      </c>
      <c r="AQ22" s="712"/>
      <c r="AR22" s="712"/>
      <c r="AS22" s="712"/>
      <c r="AT22" s="712"/>
      <c r="AU22" s="712"/>
      <c r="AV22" s="712"/>
      <c r="AW22" s="712"/>
      <c r="AX22" s="712"/>
      <c r="AY22" s="712"/>
      <c r="AZ22" s="712"/>
      <c r="BA22" s="712"/>
      <c r="BB22" s="712"/>
      <c r="BC22" s="712"/>
      <c r="BD22" s="712"/>
      <c r="BE22" s="712"/>
      <c r="BF22" s="713"/>
      <c r="BG22" s="634" t="s">
        <v>238</v>
      </c>
      <c r="BH22" s="635"/>
      <c r="BI22" s="635"/>
      <c r="BJ22" s="635"/>
      <c r="BK22" s="635"/>
      <c r="BL22" s="635"/>
      <c r="BM22" s="635"/>
      <c r="BN22" s="636"/>
      <c r="BO22" s="672" t="s">
        <v>130</v>
      </c>
      <c r="BP22" s="672"/>
      <c r="BQ22" s="672"/>
      <c r="BR22" s="672"/>
      <c r="BS22" s="673" t="s">
        <v>130</v>
      </c>
      <c r="BT22" s="673"/>
      <c r="BU22" s="673"/>
      <c r="BV22" s="673"/>
      <c r="BW22" s="673"/>
      <c r="BX22" s="673"/>
      <c r="BY22" s="673"/>
      <c r="BZ22" s="673"/>
      <c r="CA22" s="673"/>
      <c r="CB22" s="708"/>
      <c r="CD22" s="692" t="s">
        <v>286</v>
      </c>
      <c r="CE22" s="693"/>
      <c r="CF22" s="693"/>
      <c r="CG22" s="693"/>
      <c r="CH22" s="693"/>
      <c r="CI22" s="693"/>
      <c r="CJ22" s="693"/>
      <c r="CK22" s="693"/>
      <c r="CL22" s="693"/>
      <c r="CM22" s="693"/>
      <c r="CN22" s="693"/>
      <c r="CO22" s="693"/>
      <c r="CP22" s="693"/>
      <c r="CQ22" s="693"/>
      <c r="CR22" s="693"/>
      <c r="CS22" s="693"/>
      <c r="CT22" s="693"/>
      <c r="CU22" s="693"/>
      <c r="CV22" s="693"/>
      <c r="CW22" s="693"/>
      <c r="CX22" s="693"/>
      <c r="CY22" s="693"/>
      <c r="CZ22" s="693"/>
      <c r="DA22" s="693"/>
      <c r="DB22" s="693"/>
      <c r="DC22" s="693"/>
      <c r="DD22" s="693"/>
      <c r="DE22" s="693"/>
      <c r="DF22" s="693"/>
      <c r="DG22" s="693"/>
      <c r="DH22" s="693"/>
      <c r="DI22" s="693"/>
      <c r="DJ22" s="693"/>
      <c r="DK22" s="693"/>
      <c r="DL22" s="693"/>
      <c r="DM22" s="693"/>
      <c r="DN22" s="693"/>
      <c r="DO22" s="693"/>
      <c r="DP22" s="693"/>
      <c r="DQ22" s="693"/>
      <c r="DR22" s="693"/>
      <c r="DS22" s="693"/>
      <c r="DT22" s="693"/>
      <c r="DU22" s="693"/>
      <c r="DV22" s="693"/>
      <c r="DW22" s="693"/>
      <c r="DX22" s="693"/>
      <c r="DY22" s="693"/>
      <c r="DZ22" s="693"/>
      <c r="EA22" s="693"/>
      <c r="EB22" s="693"/>
      <c r="EC22" s="694"/>
    </row>
    <row r="23" spans="2:133" ht="11.25" customHeight="1" x14ac:dyDescent="0.2">
      <c r="B23" s="631" t="s">
        <v>287</v>
      </c>
      <c r="C23" s="632"/>
      <c r="D23" s="632"/>
      <c r="E23" s="632"/>
      <c r="F23" s="632"/>
      <c r="G23" s="632"/>
      <c r="H23" s="632"/>
      <c r="I23" s="632"/>
      <c r="J23" s="632"/>
      <c r="K23" s="632"/>
      <c r="L23" s="632"/>
      <c r="M23" s="632"/>
      <c r="N23" s="632"/>
      <c r="O23" s="632"/>
      <c r="P23" s="632"/>
      <c r="Q23" s="633"/>
      <c r="R23" s="634">
        <v>128099</v>
      </c>
      <c r="S23" s="635"/>
      <c r="T23" s="635"/>
      <c r="U23" s="635"/>
      <c r="V23" s="635"/>
      <c r="W23" s="635"/>
      <c r="X23" s="635"/>
      <c r="Y23" s="636"/>
      <c r="Z23" s="672">
        <v>1</v>
      </c>
      <c r="AA23" s="672"/>
      <c r="AB23" s="672"/>
      <c r="AC23" s="672"/>
      <c r="AD23" s="673" t="s">
        <v>130</v>
      </c>
      <c r="AE23" s="673"/>
      <c r="AF23" s="673"/>
      <c r="AG23" s="673"/>
      <c r="AH23" s="673"/>
      <c r="AI23" s="673"/>
      <c r="AJ23" s="673"/>
      <c r="AK23" s="673"/>
      <c r="AL23" s="637" t="s">
        <v>130</v>
      </c>
      <c r="AM23" s="638"/>
      <c r="AN23" s="638"/>
      <c r="AO23" s="674"/>
      <c r="AP23" s="631" t="s">
        <v>288</v>
      </c>
      <c r="AQ23" s="712"/>
      <c r="AR23" s="712"/>
      <c r="AS23" s="712"/>
      <c r="AT23" s="712"/>
      <c r="AU23" s="712"/>
      <c r="AV23" s="712"/>
      <c r="AW23" s="712"/>
      <c r="AX23" s="712"/>
      <c r="AY23" s="712"/>
      <c r="AZ23" s="712"/>
      <c r="BA23" s="712"/>
      <c r="BB23" s="712"/>
      <c r="BC23" s="712"/>
      <c r="BD23" s="712"/>
      <c r="BE23" s="712"/>
      <c r="BF23" s="713"/>
      <c r="BG23" s="634" t="s">
        <v>238</v>
      </c>
      <c r="BH23" s="635"/>
      <c r="BI23" s="635"/>
      <c r="BJ23" s="635"/>
      <c r="BK23" s="635"/>
      <c r="BL23" s="635"/>
      <c r="BM23" s="635"/>
      <c r="BN23" s="636"/>
      <c r="BO23" s="672" t="s">
        <v>130</v>
      </c>
      <c r="BP23" s="672"/>
      <c r="BQ23" s="672"/>
      <c r="BR23" s="672"/>
      <c r="BS23" s="673" t="s">
        <v>238</v>
      </c>
      <c r="BT23" s="673"/>
      <c r="BU23" s="673"/>
      <c r="BV23" s="673"/>
      <c r="BW23" s="673"/>
      <c r="BX23" s="673"/>
      <c r="BY23" s="673"/>
      <c r="BZ23" s="673"/>
      <c r="CA23" s="673"/>
      <c r="CB23" s="708"/>
      <c r="CD23" s="692" t="s">
        <v>227</v>
      </c>
      <c r="CE23" s="693"/>
      <c r="CF23" s="693"/>
      <c r="CG23" s="693"/>
      <c r="CH23" s="693"/>
      <c r="CI23" s="693"/>
      <c r="CJ23" s="693"/>
      <c r="CK23" s="693"/>
      <c r="CL23" s="693"/>
      <c r="CM23" s="693"/>
      <c r="CN23" s="693"/>
      <c r="CO23" s="693"/>
      <c r="CP23" s="693"/>
      <c r="CQ23" s="694"/>
      <c r="CR23" s="692" t="s">
        <v>289</v>
      </c>
      <c r="CS23" s="693"/>
      <c r="CT23" s="693"/>
      <c r="CU23" s="693"/>
      <c r="CV23" s="693"/>
      <c r="CW23" s="693"/>
      <c r="CX23" s="693"/>
      <c r="CY23" s="694"/>
      <c r="CZ23" s="692" t="s">
        <v>290</v>
      </c>
      <c r="DA23" s="693"/>
      <c r="DB23" s="693"/>
      <c r="DC23" s="694"/>
      <c r="DD23" s="692" t="s">
        <v>291</v>
      </c>
      <c r="DE23" s="693"/>
      <c r="DF23" s="693"/>
      <c r="DG23" s="693"/>
      <c r="DH23" s="693"/>
      <c r="DI23" s="693"/>
      <c r="DJ23" s="693"/>
      <c r="DK23" s="694"/>
      <c r="DL23" s="724" t="s">
        <v>292</v>
      </c>
      <c r="DM23" s="725"/>
      <c r="DN23" s="725"/>
      <c r="DO23" s="725"/>
      <c r="DP23" s="725"/>
      <c r="DQ23" s="725"/>
      <c r="DR23" s="725"/>
      <c r="DS23" s="725"/>
      <c r="DT23" s="725"/>
      <c r="DU23" s="725"/>
      <c r="DV23" s="726"/>
      <c r="DW23" s="692" t="s">
        <v>293</v>
      </c>
      <c r="DX23" s="693"/>
      <c r="DY23" s="693"/>
      <c r="DZ23" s="693"/>
      <c r="EA23" s="693"/>
      <c r="EB23" s="693"/>
      <c r="EC23" s="694"/>
    </row>
    <row r="24" spans="2:133" ht="11.25" customHeight="1" x14ac:dyDescent="0.2">
      <c r="B24" s="631" t="s">
        <v>294</v>
      </c>
      <c r="C24" s="632"/>
      <c r="D24" s="632"/>
      <c r="E24" s="632"/>
      <c r="F24" s="632"/>
      <c r="G24" s="632"/>
      <c r="H24" s="632"/>
      <c r="I24" s="632"/>
      <c r="J24" s="632"/>
      <c r="K24" s="632"/>
      <c r="L24" s="632"/>
      <c r="M24" s="632"/>
      <c r="N24" s="632"/>
      <c r="O24" s="632"/>
      <c r="P24" s="632"/>
      <c r="Q24" s="633"/>
      <c r="R24" s="634" t="s">
        <v>238</v>
      </c>
      <c r="S24" s="635"/>
      <c r="T24" s="635"/>
      <c r="U24" s="635"/>
      <c r="V24" s="635"/>
      <c r="W24" s="635"/>
      <c r="X24" s="635"/>
      <c r="Y24" s="636"/>
      <c r="Z24" s="672" t="s">
        <v>130</v>
      </c>
      <c r="AA24" s="672"/>
      <c r="AB24" s="672"/>
      <c r="AC24" s="672"/>
      <c r="AD24" s="673" t="s">
        <v>130</v>
      </c>
      <c r="AE24" s="673"/>
      <c r="AF24" s="673"/>
      <c r="AG24" s="673"/>
      <c r="AH24" s="673"/>
      <c r="AI24" s="673"/>
      <c r="AJ24" s="673"/>
      <c r="AK24" s="673"/>
      <c r="AL24" s="637" t="s">
        <v>130</v>
      </c>
      <c r="AM24" s="638"/>
      <c r="AN24" s="638"/>
      <c r="AO24" s="674"/>
      <c r="AP24" s="631" t="s">
        <v>295</v>
      </c>
      <c r="AQ24" s="712"/>
      <c r="AR24" s="712"/>
      <c r="AS24" s="712"/>
      <c r="AT24" s="712"/>
      <c r="AU24" s="712"/>
      <c r="AV24" s="712"/>
      <c r="AW24" s="712"/>
      <c r="AX24" s="712"/>
      <c r="AY24" s="712"/>
      <c r="AZ24" s="712"/>
      <c r="BA24" s="712"/>
      <c r="BB24" s="712"/>
      <c r="BC24" s="712"/>
      <c r="BD24" s="712"/>
      <c r="BE24" s="712"/>
      <c r="BF24" s="713"/>
      <c r="BG24" s="634" t="s">
        <v>130</v>
      </c>
      <c r="BH24" s="635"/>
      <c r="BI24" s="635"/>
      <c r="BJ24" s="635"/>
      <c r="BK24" s="635"/>
      <c r="BL24" s="635"/>
      <c r="BM24" s="635"/>
      <c r="BN24" s="636"/>
      <c r="BO24" s="672" t="s">
        <v>238</v>
      </c>
      <c r="BP24" s="672"/>
      <c r="BQ24" s="672"/>
      <c r="BR24" s="672"/>
      <c r="BS24" s="673" t="s">
        <v>178</v>
      </c>
      <c r="BT24" s="673"/>
      <c r="BU24" s="673"/>
      <c r="BV24" s="673"/>
      <c r="BW24" s="673"/>
      <c r="BX24" s="673"/>
      <c r="BY24" s="673"/>
      <c r="BZ24" s="673"/>
      <c r="CA24" s="673"/>
      <c r="CB24" s="708"/>
      <c r="CD24" s="689" t="s">
        <v>296</v>
      </c>
      <c r="CE24" s="690"/>
      <c r="CF24" s="690"/>
      <c r="CG24" s="690"/>
      <c r="CH24" s="690"/>
      <c r="CI24" s="690"/>
      <c r="CJ24" s="690"/>
      <c r="CK24" s="690"/>
      <c r="CL24" s="690"/>
      <c r="CM24" s="690"/>
      <c r="CN24" s="690"/>
      <c r="CO24" s="690"/>
      <c r="CP24" s="690"/>
      <c r="CQ24" s="691"/>
      <c r="CR24" s="686">
        <v>3512919</v>
      </c>
      <c r="CS24" s="687"/>
      <c r="CT24" s="687"/>
      <c r="CU24" s="687"/>
      <c r="CV24" s="687"/>
      <c r="CW24" s="687"/>
      <c r="CX24" s="687"/>
      <c r="CY24" s="715"/>
      <c r="CZ24" s="716">
        <v>27.1</v>
      </c>
      <c r="DA24" s="698"/>
      <c r="DB24" s="698"/>
      <c r="DC24" s="718"/>
      <c r="DD24" s="714">
        <v>2386147</v>
      </c>
      <c r="DE24" s="687"/>
      <c r="DF24" s="687"/>
      <c r="DG24" s="687"/>
      <c r="DH24" s="687"/>
      <c r="DI24" s="687"/>
      <c r="DJ24" s="687"/>
      <c r="DK24" s="715"/>
      <c r="DL24" s="714">
        <v>2255996</v>
      </c>
      <c r="DM24" s="687"/>
      <c r="DN24" s="687"/>
      <c r="DO24" s="687"/>
      <c r="DP24" s="687"/>
      <c r="DQ24" s="687"/>
      <c r="DR24" s="687"/>
      <c r="DS24" s="687"/>
      <c r="DT24" s="687"/>
      <c r="DU24" s="687"/>
      <c r="DV24" s="715"/>
      <c r="DW24" s="716">
        <v>39.799999999999997</v>
      </c>
      <c r="DX24" s="698"/>
      <c r="DY24" s="698"/>
      <c r="DZ24" s="698"/>
      <c r="EA24" s="698"/>
      <c r="EB24" s="698"/>
      <c r="EC24" s="717"/>
    </row>
    <row r="25" spans="2:133" ht="11.25" customHeight="1" x14ac:dyDescent="0.2">
      <c r="B25" s="631" t="s">
        <v>297</v>
      </c>
      <c r="C25" s="632"/>
      <c r="D25" s="632"/>
      <c r="E25" s="632"/>
      <c r="F25" s="632"/>
      <c r="G25" s="632"/>
      <c r="H25" s="632"/>
      <c r="I25" s="632"/>
      <c r="J25" s="632"/>
      <c r="K25" s="632"/>
      <c r="L25" s="632"/>
      <c r="M25" s="632"/>
      <c r="N25" s="632"/>
      <c r="O25" s="632"/>
      <c r="P25" s="632"/>
      <c r="Q25" s="633"/>
      <c r="R25" s="634">
        <v>4081287</v>
      </c>
      <c r="S25" s="635"/>
      <c r="T25" s="635"/>
      <c r="U25" s="635"/>
      <c r="V25" s="635"/>
      <c r="W25" s="635"/>
      <c r="X25" s="635"/>
      <c r="Y25" s="636"/>
      <c r="Z25" s="672">
        <v>30.9</v>
      </c>
      <c r="AA25" s="672"/>
      <c r="AB25" s="672"/>
      <c r="AC25" s="672"/>
      <c r="AD25" s="673">
        <v>3953188</v>
      </c>
      <c r="AE25" s="673"/>
      <c r="AF25" s="673"/>
      <c r="AG25" s="673"/>
      <c r="AH25" s="673"/>
      <c r="AI25" s="673"/>
      <c r="AJ25" s="673"/>
      <c r="AK25" s="673"/>
      <c r="AL25" s="637">
        <v>70.3</v>
      </c>
      <c r="AM25" s="638"/>
      <c r="AN25" s="638"/>
      <c r="AO25" s="674"/>
      <c r="AP25" s="631" t="s">
        <v>298</v>
      </c>
      <c r="AQ25" s="712"/>
      <c r="AR25" s="712"/>
      <c r="AS25" s="712"/>
      <c r="AT25" s="712"/>
      <c r="AU25" s="712"/>
      <c r="AV25" s="712"/>
      <c r="AW25" s="712"/>
      <c r="AX25" s="712"/>
      <c r="AY25" s="712"/>
      <c r="AZ25" s="712"/>
      <c r="BA25" s="712"/>
      <c r="BB25" s="712"/>
      <c r="BC25" s="712"/>
      <c r="BD25" s="712"/>
      <c r="BE25" s="712"/>
      <c r="BF25" s="713"/>
      <c r="BG25" s="634" t="s">
        <v>130</v>
      </c>
      <c r="BH25" s="635"/>
      <c r="BI25" s="635"/>
      <c r="BJ25" s="635"/>
      <c r="BK25" s="635"/>
      <c r="BL25" s="635"/>
      <c r="BM25" s="635"/>
      <c r="BN25" s="636"/>
      <c r="BO25" s="672" t="s">
        <v>130</v>
      </c>
      <c r="BP25" s="672"/>
      <c r="BQ25" s="672"/>
      <c r="BR25" s="672"/>
      <c r="BS25" s="673" t="s">
        <v>238</v>
      </c>
      <c r="BT25" s="673"/>
      <c r="BU25" s="673"/>
      <c r="BV25" s="673"/>
      <c r="BW25" s="673"/>
      <c r="BX25" s="673"/>
      <c r="BY25" s="673"/>
      <c r="BZ25" s="673"/>
      <c r="CA25" s="673"/>
      <c r="CB25" s="708"/>
      <c r="CD25" s="631" t="s">
        <v>299</v>
      </c>
      <c r="CE25" s="632"/>
      <c r="CF25" s="632"/>
      <c r="CG25" s="632"/>
      <c r="CH25" s="632"/>
      <c r="CI25" s="632"/>
      <c r="CJ25" s="632"/>
      <c r="CK25" s="632"/>
      <c r="CL25" s="632"/>
      <c r="CM25" s="632"/>
      <c r="CN25" s="632"/>
      <c r="CO25" s="632"/>
      <c r="CP25" s="632"/>
      <c r="CQ25" s="633"/>
      <c r="CR25" s="634">
        <v>1773180</v>
      </c>
      <c r="CS25" s="647"/>
      <c r="CT25" s="647"/>
      <c r="CU25" s="647"/>
      <c r="CV25" s="647"/>
      <c r="CW25" s="647"/>
      <c r="CX25" s="647"/>
      <c r="CY25" s="648"/>
      <c r="CZ25" s="637">
        <v>13.7</v>
      </c>
      <c r="DA25" s="649"/>
      <c r="DB25" s="649"/>
      <c r="DC25" s="650"/>
      <c r="DD25" s="640">
        <v>1592992</v>
      </c>
      <c r="DE25" s="647"/>
      <c r="DF25" s="647"/>
      <c r="DG25" s="647"/>
      <c r="DH25" s="647"/>
      <c r="DI25" s="647"/>
      <c r="DJ25" s="647"/>
      <c r="DK25" s="648"/>
      <c r="DL25" s="640">
        <v>1542151</v>
      </c>
      <c r="DM25" s="647"/>
      <c r="DN25" s="647"/>
      <c r="DO25" s="647"/>
      <c r="DP25" s="647"/>
      <c r="DQ25" s="647"/>
      <c r="DR25" s="647"/>
      <c r="DS25" s="647"/>
      <c r="DT25" s="647"/>
      <c r="DU25" s="647"/>
      <c r="DV25" s="648"/>
      <c r="DW25" s="637">
        <v>27.2</v>
      </c>
      <c r="DX25" s="649"/>
      <c r="DY25" s="649"/>
      <c r="DZ25" s="649"/>
      <c r="EA25" s="649"/>
      <c r="EB25" s="649"/>
      <c r="EC25" s="661"/>
    </row>
    <row r="26" spans="2:133" ht="11.25" customHeight="1" x14ac:dyDescent="0.2">
      <c r="B26" s="631" t="s">
        <v>300</v>
      </c>
      <c r="C26" s="632"/>
      <c r="D26" s="632"/>
      <c r="E26" s="632"/>
      <c r="F26" s="632"/>
      <c r="G26" s="632"/>
      <c r="H26" s="632"/>
      <c r="I26" s="632"/>
      <c r="J26" s="632"/>
      <c r="K26" s="632"/>
      <c r="L26" s="632"/>
      <c r="M26" s="632"/>
      <c r="N26" s="632"/>
      <c r="O26" s="632"/>
      <c r="P26" s="632"/>
      <c r="Q26" s="633"/>
      <c r="R26" s="634">
        <v>1298</v>
      </c>
      <c r="S26" s="635"/>
      <c r="T26" s="635"/>
      <c r="U26" s="635"/>
      <c r="V26" s="635"/>
      <c r="W26" s="635"/>
      <c r="X26" s="635"/>
      <c r="Y26" s="636"/>
      <c r="Z26" s="672">
        <v>0</v>
      </c>
      <c r="AA26" s="672"/>
      <c r="AB26" s="672"/>
      <c r="AC26" s="672"/>
      <c r="AD26" s="673">
        <v>1298</v>
      </c>
      <c r="AE26" s="673"/>
      <c r="AF26" s="673"/>
      <c r="AG26" s="673"/>
      <c r="AH26" s="673"/>
      <c r="AI26" s="673"/>
      <c r="AJ26" s="673"/>
      <c r="AK26" s="673"/>
      <c r="AL26" s="637">
        <v>0</v>
      </c>
      <c r="AM26" s="638"/>
      <c r="AN26" s="638"/>
      <c r="AO26" s="674"/>
      <c r="AP26" s="631" t="s">
        <v>301</v>
      </c>
      <c r="AQ26" s="712"/>
      <c r="AR26" s="712"/>
      <c r="AS26" s="712"/>
      <c r="AT26" s="712"/>
      <c r="AU26" s="712"/>
      <c r="AV26" s="712"/>
      <c r="AW26" s="712"/>
      <c r="AX26" s="712"/>
      <c r="AY26" s="712"/>
      <c r="AZ26" s="712"/>
      <c r="BA26" s="712"/>
      <c r="BB26" s="712"/>
      <c r="BC26" s="712"/>
      <c r="BD26" s="712"/>
      <c r="BE26" s="712"/>
      <c r="BF26" s="713"/>
      <c r="BG26" s="634" t="s">
        <v>130</v>
      </c>
      <c r="BH26" s="635"/>
      <c r="BI26" s="635"/>
      <c r="BJ26" s="635"/>
      <c r="BK26" s="635"/>
      <c r="BL26" s="635"/>
      <c r="BM26" s="635"/>
      <c r="BN26" s="636"/>
      <c r="BO26" s="672" t="s">
        <v>130</v>
      </c>
      <c r="BP26" s="672"/>
      <c r="BQ26" s="672"/>
      <c r="BR26" s="672"/>
      <c r="BS26" s="673" t="s">
        <v>130</v>
      </c>
      <c r="BT26" s="673"/>
      <c r="BU26" s="673"/>
      <c r="BV26" s="673"/>
      <c r="BW26" s="673"/>
      <c r="BX26" s="673"/>
      <c r="BY26" s="673"/>
      <c r="BZ26" s="673"/>
      <c r="CA26" s="673"/>
      <c r="CB26" s="708"/>
      <c r="CD26" s="631" t="s">
        <v>302</v>
      </c>
      <c r="CE26" s="632"/>
      <c r="CF26" s="632"/>
      <c r="CG26" s="632"/>
      <c r="CH26" s="632"/>
      <c r="CI26" s="632"/>
      <c r="CJ26" s="632"/>
      <c r="CK26" s="632"/>
      <c r="CL26" s="632"/>
      <c r="CM26" s="632"/>
      <c r="CN26" s="632"/>
      <c r="CO26" s="632"/>
      <c r="CP26" s="632"/>
      <c r="CQ26" s="633"/>
      <c r="CR26" s="634">
        <v>805357</v>
      </c>
      <c r="CS26" s="635"/>
      <c r="CT26" s="635"/>
      <c r="CU26" s="635"/>
      <c r="CV26" s="635"/>
      <c r="CW26" s="635"/>
      <c r="CX26" s="635"/>
      <c r="CY26" s="636"/>
      <c r="CZ26" s="637">
        <v>6.2</v>
      </c>
      <c r="DA26" s="649"/>
      <c r="DB26" s="649"/>
      <c r="DC26" s="650"/>
      <c r="DD26" s="640">
        <v>750507</v>
      </c>
      <c r="DE26" s="635"/>
      <c r="DF26" s="635"/>
      <c r="DG26" s="635"/>
      <c r="DH26" s="635"/>
      <c r="DI26" s="635"/>
      <c r="DJ26" s="635"/>
      <c r="DK26" s="636"/>
      <c r="DL26" s="640" t="s">
        <v>130</v>
      </c>
      <c r="DM26" s="635"/>
      <c r="DN26" s="635"/>
      <c r="DO26" s="635"/>
      <c r="DP26" s="635"/>
      <c r="DQ26" s="635"/>
      <c r="DR26" s="635"/>
      <c r="DS26" s="635"/>
      <c r="DT26" s="635"/>
      <c r="DU26" s="635"/>
      <c r="DV26" s="636"/>
      <c r="DW26" s="637" t="s">
        <v>130</v>
      </c>
      <c r="DX26" s="649"/>
      <c r="DY26" s="649"/>
      <c r="DZ26" s="649"/>
      <c r="EA26" s="649"/>
      <c r="EB26" s="649"/>
      <c r="EC26" s="661"/>
    </row>
    <row r="27" spans="2:133" ht="11.25" customHeight="1" x14ac:dyDescent="0.2">
      <c r="B27" s="631" t="s">
        <v>303</v>
      </c>
      <c r="C27" s="632"/>
      <c r="D27" s="632"/>
      <c r="E27" s="632"/>
      <c r="F27" s="632"/>
      <c r="G27" s="632"/>
      <c r="H27" s="632"/>
      <c r="I27" s="632"/>
      <c r="J27" s="632"/>
      <c r="K27" s="632"/>
      <c r="L27" s="632"/>
      <c r="M27" s="632"/>
      <c r="N27" s="632"/>
      <c r="O27" s="632"/>
      <c r="P27" s="632"/>
      <c r="Q27" s="633"/>
      <c r="R27" s="634">
        <v>31405</v>
      </c>
      <c r="S27" s="635"/>
      <c r="T27" s="635"/>
      <c r="U27" s="635"/>
      <c r="V27" s="635"/>
      <c r="W27" s="635"/>
      <c r="X27" s="635"/>
      <c r="Y27" s="636"/>
      <c r="Z27" s="672">
        <v>0.2</v>
      </c>
      <c r="AA27" s="672"/>
      <c r="AB27" s="672"/>
      <c r="AC27" s="672"/>
      <c r="AD27" s="673" t="s">
        <v>130</v>
      </c>
      <c r="AE27" s="673"/>
      <c r="AF27" s="673"/>
      <c r="AG27" s="673"/>
      <c r="AH27" s="673"/>
      <c r="AI27" s="673"/>
      <c r="AJ27" s="673"/>
      <c r="AK27" s="673"/>
      <c r="AL27" s="637" t="s">
        <v>130</v>
      </c>
      <c r="AM27" s="638"/>
      <c r="AN27" s="638"/>
      <c r="AO27" s="674"/>
      <c r="AP27" s="631" t="s">
        <v>304</v>
      </c>
      <c r="AQ27" s="632"/>
      <c r="AR27" s="632"/>
      <c r="AS27" s="632"/>
      <c r="AT27" s="632"/>
      <c r="AU27" s="632"/>
      <c r="AV27" s="632"/>
      <c r="AW27" s="632"/>
      <c r="AX27" s="632"/>
      <c r="AY27" s="632"/>
      <c r="AZ27" s="632"/>
      <c r="BA27" s="632"/>
      <c r="BB27" s="632"/>
      <c r="BC27" s="632"/>
      <c r="BD27" s="632"/>
      <c r="BE27" s="632"/>
      <c r="BF27" s="633"/>
      <c r="BG27" s="634">
        <v>1446007</v>
      </c>
      <c r="BH27" s="635"/>
      <c r="BI27" s="635"/>
      <c r="BJ27" s="635"/>
      <c r="BK27" s="635"/>
      <c r="BL27" s="635"/>
      <c r="BM27" s="635"/>
      <c r="BN27" s="636"/>
      <c r="BO27" s="672">
        <v>100</v>
      </c>
      <c r="BP27" s="672"/>
      <c r="BQ27" s="672"/>
      <c r="BR27" s="672"/>
      <c r="BS27" s="673" t="s">
        <v>130</v>
      </c>
      <c r="BT27" s="673"/>
      <c r="BU27" s="673"/>
      <c r="BV27" s="673"/>
      <c r="BW27" s="673"/>
      <c r="BX27" s="673"/>
      <c r="BY27" s="673"/>
      <c r="BZ27" s="673"/>
      <c r="CA27" s="673"/>
      <c r="CB27" s="708"/>
      <c r="CD27" s="631" t="s">
        <v>305</v>
      </c>
      <c r="CE27" s="632"/>
      <c r="CF27" s="632"/>
      <c r="CG27" s="632"/>
      <c r="CH27" s="632"/>
      <c r="CI27" s="632"/>
      <c r="CJ27" s="632"/>
      <c r="CK27" s="632"/>
      <c r="CL27" s="632"/>
      <c r="CM27" s="632"/>
      <c r="CN27" s="632"/>
      <c r="CO27" s="632"/>
      <c r="CP27" s="632"/>
      <c r="CQ27" s="633"/>
      <c r="CR27" s="634">
        <v>1352806</v>
      </c>
      <c r="CS27" s="647"/>
      <c r="CT27" s="647"/>
      <c r="CU27" s="647"/>
      <c r="CV27" s="647"/>
      <c r="CW27" s="647"/>
      <c r="CX27" s="647"/>
      <c r="CY27" s="648"/>
      <c r="CZ27" s="637">
        <v>10.5</v>
      </c>
      <c r="DA27" s="649"/>
      <c r="DB27" s="649"/>
      <c r="DC27" s="650"/>
      <c r="DD27" s="640">
        <v>409833</v>
      </c>
      <c r="DE27" s="647"/>
      <c r="DF27" s="647"/>
      <c r="DG27" s="647"/>
      <c r="DH27" s="647"/>
      <c r="DI27" s="647"/>
      <c r="DJ27" s="647"/>
      <c r="DK27" s="648"/>
      <c r="DL27" s="640">
        <v>330523</v>
      </c>
      <c r="DM27" s="647"/>
      <c r="DN27" s="647"/>
      <c r="DO27" s="647"/>
      <c r="DP27" s="647"/>
      <c r="DQ27" s="647"/>
      <c r="DR27" s="647"/>
      <c r="DS27" s="647"/>
      <c r="DT27" s="647"/>
      <c r="DU27" s="647"/>
      <c r="DV27" s="648"/>
      <c r="DW27" s="637">
        <v>5.8</v>
      </c>
      <c r="DX27" s="649"/>
      <c r="DY27" s="649"/>
      <c r="DZ27" s="649"/>
      <c r="EA27" s="649"/>
      <c r="EB27" s="649"/>
      <c r="EC27" s="661"/>
    </row>
    <row r="28" spans="2:133" ht="11.25" customHeight="1" x14ac:dyDescent="0.2">
      <c r="B28" s="631" t="s">
        <v>306</v>
      </c>
      <c r="C28" s="632"/>
      <c r="D28" s="632"/>
      <c r="E28" s="632"/>
      <c r="F28" s="632"/>
      <c r="G28" s="632"/>
      <c r="H28" s="632"/>
      <c r="I28" s="632"/>
      <c r="J28" s="632"/>
      <c r="K28" s="632"/>
      <c r="L28" s="632"/>
      <c r="M28" s="632"/>
      <c r="N28" s="632"/>
      <c r="O28" s="632"/>
      <c r="P28" s="632"/>
      <c r="Q28" s="633"/>
      <c r="R28" s="634">
        <v>103031</v>
      </c>
      <c r="S28" s="635"/>
      <c r="T28" s="635"/>
      <c r="U28" s="635"/>
      <c r="V28" s="635"/>
      <c r="W28" s="635"/>
      <c r="X28" s="635"/>
      <c r="Y28" s="636"/>
      <c r="Z28" s="672">
        <v>0.8</v>
      </c>
      <c r="AA28" s="672"/>
      <c r="AB28" s="672"/>
      <c r="AC28" s="672"/>
      <c r="AD28" s="673">
        <v>10567</v>
      </c>
      <c r="AE28" s="673"/>
      <c r="AF28" s="673"/>
      <c r="AG28" s="673"/>
      <c r="AH28" s="673"/>
      <c r="AI28" s="673"/>
      <c r="AJ28" s="673"/>
      <c r="AK28" s="673"/>
      <c r="AL28" s="637">
        <v>0.2</v>
      </c>
      <c r="AM28" s="638"/>
      <c r="AN28" s="638"/>
      <c r="AO28" s="674"/>
      <c r="AP28" s="631"/>
      <c r="AQ28" s="632"/>
      <c r="AR28" s="632"/>
      <c r="AS28" s="632"/>
      <c r="AT28" s="632"/>
      <c r="AU28" s="632"/>
      <c r="AV28" s="632"/>
      <c r="AW28" s="632"/>
      <c r="AX28" s="632"/>
      <c r="AY28" s="632"/>
      <c r="AZ28" s="632"/>
      <c r="BA28" s="632"/>
      <c r="BB28" s="632"/>
      <c r="BC28" s="632"/>
      <c r="BD28" s="632"/>
      <c r="BE28" s="632"/>
      <c r="BF28" s="633"/>
      <c r="BG28" s="634"/>
      <c r="BH28" s="635"/>
      <c r="BI28" s="635"/>
      <c r="BJ28" s="635"/>
      <c r="BK28" s="635"/>
      <c r="BL28" s="635"/>
      <c r="BM28" s="635"/>
      <c r="BN28" s="636"/>
      <c r="BO28" s="672"/>
      <c r="BP28" s="672"/>
      <c r="BQ28" s="672"/>
      <c r="BR28" s="672"/>
      <c r="BS28" s="640"/>
      <c r="BT28" s="635"/>
      <c r="BU28" s="635"/>
      <c r="BV28" s="635"/>
      <c r="BW28" s="635"/>
      <c r="BX28" s="635"/>
      <c r="BY28" s="635"/>
      <c r="BZ28" s="635"/>
      <c r="CA28" s="635"/>
      <c r="CB28" s="671"/>
      <c r="CD28" s="631" t="s">
        <v>307</v>
      </c>
      <c r="CE28" s="632"/>
      <c r="CF28" s="632"/>
      <c r="CG28" s="632"/>
      <c r="CH28" s="632"/>
      <c r="CI28" s="632"/>
      <c r="CJ28" s="632"/>
      <c r="CK28" s="632"/>
      <c r="CL28" s="632"/>
      <c r="CM28" s="632"/>
      <c r="CN28" s="632"/>
      <c r="CO28" s="632"/>
      <c r="CP28" s="632"/>
      <c r="CQ28" s="633"/>
      <c r="CR28" s="634">
        <v>386933</v>
      </c>
      <c r="CS28" s="635"/>
      <c r="CT28" s="635"/>
      <c r="CU28" s="635"/>
      <c r="CV28" s="635"/>
      <c r="CW28" s="635"/>
      <c r="CX28" s="635"/>
      <c r="CY28" s="636"/>
      <c r="CZ28" s="637">
        <v>3</v>
      </c>
      <c r="DA28" s="649"/>
      <c r="DB28" s="649"/>
      <c r="DC28" s="650"/>
      <c r="DD28" s="640">
        <v>383322</v>
      </c>
      <c r="DE28" s="635"/>
      <c r="DF28" s="635"/>
      <c r="DG28" s="635"/>
      <c r="DH28" s="635"/>
      <c r="DI28" s="635"/>
      <c r="DJ28" s="635"/>
      <c r="DK28" s="636"/>
      <c r="DL28" s="640">
        <v>383322</v>
      </c>
      <c r="DM28" s="635"/>
      <c r="DN28" s="635"/>
      <c r="DO28" s="635"/>
      <c r="DP28" s="635"/>
      <c r="DQ28" s="635"/>
      <c r="DR28" s="635"/>
      <c r="DS28" s="635"/>
      <c r="DT28" s="635"/>
      <c r="DU28" s="635"/>
      <c r="DV28" s="636"/>
      <c r="DW28" s="637">
        <v>6.8</v>
      </c>
      <c r="DX28" s="649"/>
      <c r="DY28" s="649"/>
      <c r="DZ28" s="649"/>
      <c r="EA28" s="649"/>
      <c r="EB28" s="649"/>
      <c r="EC28" s="661"/>
    </row>
    <row r="29" spans="2:133" ht="11.25" customHeight="1" x14ac:dyDescent="0.2">
      <c r="B29" s="631" t="s">
        <v>308</v>
      </c>
      <c r="C29" s="632"/>
      <c r="D29" s="632"/>
      <c r="E29" s="632"/>
      <c r="F29" s="632"/>
      <c r="G29" s="632"/>
      <c r="H29" s="632"/>
      <c r="I29" s="632"/>
      <c r="J29" s="632"/>
      <c r="K29" s="632"/>
      <c r="L29" s="632"/>
      <c r="M29" s="632"/>
      <c r="N29" s="632"/>
      <c r="O29" s="632"/>
      <c r="P29" s="632"/>
      <c r="Q29" s="633"/>
      <c r="R29" s="634">
        <v>46625</v>
      </c>
      <c r="S29" s="635"/>
      <c r="T29" s="635"/>
      <c r="U29" s="635"/>
      <c r="V29" s="635"/>
      <c r="W29" s="635"/>
      <c r="X29" s="635"/>
      <c r="Y29" s="636"/>
      <c r="Z29" s="672">
        <v>0.4</v>
      </c>
      <c r="AA29" s="672"/>
      <c r="AB29" s="672"/>
      <c r="AC29" s="672"/>
      <c r="AD29" s="673">
        <v>7628</v>
      </c>
      <c r="AE29" s="673"/>
      <c r="AF29" s="673"/>
      <c r="AG29" s="673"/>
      <c r="AH29" s="673"/>
      <c r="AI29" s="673"/>
      <c r="AJ29" s="673"/>
      <c r="AK29" s="673"/>
      <c r="AL29" s="637">
        <v>0.1</v>
      </c>
      <c r="AM29" s="638"/>
      <c r="AN29" s="638"/>
      <c r="AO29" s="674"/>
      <c r="AP29" s="615"/>
      <c r="AQ29" s="616"/>
      <c r="AR29" s="616"/>
      <c r="AS29" s="616"/>
      <c r="AT29" s="616"/>
      <c r="AU29" s="616"/>
      <c r="AV29" s="616"/>
      <c r="AW29" s="616"/>
      <c r="AX29" s="616"/>
      <c r="AY29" s="616"/>
      <c r="AZ29" s="616"/>
      <c r="BA29" s="616"/>
      <c r="BB29" s="616"/>
      <c r="BC29" s="616"/>
      <c r="BD29" s="616"/>
      <c r="BE29" s="616"/>
      <c r="BF29" s="617"/>
      <c r="BG29" s="634"/>
      <c r="BH29" s="635"/>
      <c r="BI29" s="635"/>
      <c r="BJ29" s="635"/>
      <c r="BK29" s="635"/>
      <c r="BL29" s="635"/>
      <c r="BM29" s="635"/>
      <c r="BN29" s="636"/>
      <c r="BO29" s="672"/>
      <c r="BP29" s="672"/>
      <c r="BQ29" s="672"/>
      <c r="BR29" s="672"/>
      <c r="BS29" s="673"/>
      <c r="BT29" s="673"/>
      <c r="BU29" s="673"/>
      <c r="BV29" s="673"/>
      <c r="BW29" s="673"/>
      <c r="BX29" s="673"/>
      <c r="BY29" s="673"/>
      <c r="BZ29" s="673"/>
      <c r="CA29" s="673"/>
      <c r="CB29" s="708"/>
      <c r="CD29" s="653" t="s">
        <v>309</v>
      </c>
      <c r="CE29" s="654"/>
      <c r="CF29" s="631" t="s">
        <v>71</v>
      </c>
      <c r="CG29" s="632"/>
      <c r="CH29" s="632"/>
      <c r="CI29" s="632"/>
      <c r="CJ29" s="632"/>
      <c r="CK29" s="632"/>
      <c r="CL29" s="632"/>
      <c r="CM29" s="632"/>
      <c r="CN29" s="632"/>
      <c r="CO29" s="632"/>
      <c r="CP29" s="632"/>
      <c r="CQ29" s="633"/>
      <c r="CR29" s="634">
        <v>386933</v>
      </c>
      <c r="CS29" s="647"/>
      <c r="CT29" s="647"/>
      <c r="CU29" s="647"/>
      <c r="CV29" s="647"/>
      <c r="CW29" s="647"/>
      <c r="CX29" s="647"/>
      <c r="CY29" s="648"/>
      <c r="CZ29" s="637">
        <v>3</v>
      </c>
      <c r="DA29" s="649"/>
      <c r="DB29" s="649"/>
      <c r="DC29" s="650"/>
      <c r="DD29" s="640">
        <v>383322</v>
      </c>
      <c r="DE29" s="647"/>
      <c r="DF29" s="647"/>
      <c r="DG29" s="647"/>
      <c r="DH29" s="647"/>
      <c r="DI29" s="647"/>
      <c r="DJ29" s="647"/>
      <c r="DK29" s="648"/>
      <c r="DL29" s="640">
        <v>383322</v>
      </c>
      <c r="DM29" s="647"/>
      <c r="DN29" s="647"/>
      <c r="DO29" s="647"/>
      <c r="DP29" s="647"/>
      <c r="DQ29" s="647"/>
      <c r="DR29" s="647"/>
      <c r="DS29" s="647"/>
      <c r="DT29" s="647"/>
      <c r="DU29" s="647"/>
      <c r="DV29" s="648"/>
      <c r="DW29" s="637">
        <v>6.8</v>
      </c>
      <c r="DX29" s="649"/>
      <c r="DY29" s="649"/>
      <c r="DZ29" s="649"/>
      <c r="EA29" s="649"/>
      <c r="EB29" s="649"/>
      <c r="EC29" s="661"/>
    </row>
    <row r="30" spans="2:133" ht="11.25" customHeight="1" x14ac:dyDescent="0.2">
      <c r="B30" s="631" t="s">
        <v>310</v>
      </c>
      <c r="C30" s="632"/>
      <c r="D30" s="632"/>
      <c r="E30" s="632"/>
      <c r="F30" s="632"/>
      <c r="G30" s="632"/>
      <c r="H30" s="632"/>
      <c r="I30" s="632"/>
      <c r="J30" s="632"/>
      <c r="K30" s="632"/>
      <c r="L30" s="632"/>
      <c r="M30" s="632"/>
      <c r="N30" s="632"/>
      <c r="O30" s="632"/>
      <c r="P30" s="632"/>
      <c r="Q30" s="633"/>
      <c r="R30" s="634">
        <v>3975915</v>
      </c>
      <c r="S30" s="635"/>
      <c r="T30" s="635"/>
      <c r="U30" s="635"/>
      <c r="V30" s="635"/>
      <c r="W30" s="635"/>
      <c r="X30" s="635"/>
      <c r="Y30" s="636"/>
      <c r="Z30" s="672">
        <v>30.1</v>
      </c>
      <c r="AA30" s="672"/>
      <c r="AB30" s="672"/>
      <c r="AC30" s="672"/>
      <c r="AD30" s="673" t="s">
        <v>130</v>
      </c>
      <c r="AE30" s="673"/>
      <c r="AF30" s="673"/>
      <c r="AG30" s="673"/>
      <c r="AH30" s="673"/>
      <c r="AI30" s="673"/>
      <c r="AJ30" s="673"/>
      <c r="AK30" s="673"/>
      <c r="AL30" s="637" t="s">
        <v>130</v>
      </c>
      <c r="AM30" s="638"/>
      <c r="AN30" s="638"/>
      <c r="AO30" s="674"/>
      <c r="AP30" s="692" t="s">
        <v>227</v>
      </c>
      <c r="AQ30" s="693"/>
      <c r="AR30" s="693"/>
      <c r="AS30" s="693"/>
      <c r="AT30" s="693"/>
      <c r="AU30" s="693"/>
      <c r="AV30" s="693"/>
      <c r="AW30" s="693"/>
      <c r="AX30" s="693"/>
      <c r="AY30" s="693"/>
      <c r="AZ30" s="693"/>
      <c r="BA30" s="693"/>
      <c r="BB30" s="693"/>
      <c r="BC30" s="693"/>
      <c r="BD30" s="693"/>
      <c r="BE30" s="693"/>
      <c r="BF30" s="694"/>
      <c r="BG30" s="692" t="s">
        <v>311</v>
      </c>
      <c r="BH30" s="706"/>
      <c r="BI30" s="706"/>
      <c r="BJ30" s="706"/>
      <c r="BK30" s="706"/>
      <c r="BL30" s="706"/>
      <c r="BM30" s="706"/>
      <c r="BN30" s="706"/>
      <c r="BO30" s="706"/>
      <c r="BP30" s="706"/>
      <c r="BQ30" s="707"/>
      <c r="BR30" s="692" t="s">
        <v>312</v>
      </c>
      <c r="BS30" s="706"/>
      <c r="BT30" s="706"/>
      <c r="BU30" s="706"/>
      <c r="BV30" s="706"/>
      <c r="BW30" s="706"/>
      <c r="BX30" s="706"/>
      <c r="BY30" s="706"/>
      <c r="BZ30" s="706"/>
      <c r="CA30" s="706"/>
      <c r="CB30" s="707"/>
      <c r="CD30" s="655"/>
      <c r="CE30" s="656"/>
      <c r="CF30" s="631" t="s">
        <v>313</v>
      </c>
      <c r="CG30" s="632"/>
      <c r="CH30" s="632"/>
      <c r="CI30" s="632"/>
      <c r="CJ30" s="632"/>
      <c r="CK30" s="632"/>
      <c r="CL30" s="632"/>
      <c r="CM30" s="632"/>
      <c r="CN30" s="632"/>
      <c r="CO30" s="632"/>
      <c r="CP30" s="632"/>
      <c r="CQ30" s="633"/>
      <c r="CR30" s="634">
        <v>368532</v>
      </c>
      <c r="CS30" s="635"/>
      <c r="CT30" s="635"/>
      <c r="CU30" s="635"/>
      <c r="CV30" s="635"/>
      <c r="CW30" s="635"/>
      <c r="CX30" s="635"/>
      <c r="CY30" s="636"/>
      <c r="CZ30" s="637">
        <v>2.8</v>
      </c>
      <c r="DA30" s="649"/>
      <c r="DB30" s="649"/>
      <c r="DC30" s="650"/>
      <c r="DD30" s="640">
        <v>365025</v>
      </c>
      <c r="DE30" s="635"/>
      <c r="DF30" s="635"/>
      <c r="DG30" s="635"/>
      <c r="DH30" s="635"/>
      <c r="DI30" s="635"/>
      <c r="DJ30" s="635"/>
      <c r="DK30" s="636"/>
      <c r="DL30" s="640">
        <v>365025</v>
      </c>
      <c r="DM30" s="635"/>
      <c r="DN30" s="635"/>
      <c r="DO30" s="635"/>
      <c r="DP30" s="635"/>
      <c r="DQ30" s="635"/>
      <c r="DR30" s="635"/>
      <c r="DS30" s="635"/>
      <c r="DT30" s="635"/>
      <c r="DU30" s="635"/>
      <c r="DV30" s="636"/>
      <c r="DW30" s="637">
        <v>6.4</v>
      </c>
      <c r="DX30" s="649"/>
      <c r="DY30" s="649"/>
      <c r="DZ30" s="649"/>
      <c r="EA30" s="649"/>
      <c r="EB30" s="649"/>
      <c r="EC30" s="661"/>
    </row>
    <row r="31" spans="2:133" ht="11.25" customHeight="1" x14ac:dyDescent="0.2">
      <c r="B31" s="709" t="s">
        <v>314</v>
      </c>
      <c r="C31" s="710"/>
      <c r="D31" s="710"/>
      <c r="E31" s="710"/>
      <c r="F31" s="710"/>
      <c r="G31" s="710"/>
      <c r="H31" s="710"/>
      <c r="I31" s="710"/>
      <c r="J31" s="710"/>
      <c r="K31" s="710"/>
      <c r="L31" s="710"/>
      <c r="M31" s="710"/>
      <c r="N31" s="710"/>
      <c r="O31" s="710"/>
      <c r="P31" s="710"/>
      <c r="Q31" s="711"/>
      <c r="R31" s="634">
        <v>524594</v>
      </c>
      <c r="S31" s="635"/>
      <c r="T31" s="635"/>
      <c r="U31" s="635"/>
      <c r="V31" s="635"/>
      <c r="W31" s="635"/>
      <c r="X31" s="635"/>
      <c r="Y31" s="636"/>
      <c r="Z31" s="672">
        <v>4</v>
      </c>
      <c r="AA31" s="672"/>
      <c r="AB31" s="672"/>
      <c r="AC31" s="672"/>
      <c r="AD31" s="673">
        <v>524594</v>
      </c>
      <c r="AE31" s="673"/>
      <c r="AF31" s="673"/>
      <c r="AG31" s="673"/>
      <c r="AH31" s="673"/>
      <c r="AI31" s="673"/>
      <c r="AJ31" s="673"/>
      <c r="AK31" s="673"/>
      <c r="AL31" s="637">
        <v>9.3000000000000007</v>
      </c>
      <c r="AM31" s="638"/>
      <c r="AN31" s="638"/>
      <c r="AO31" s="674"/>
      <c r="AP31" s="700" t="s">
        <v>315</v>
      </c>
      <c r="AQ31" s="701"/>
      <c r="AR31" s="701"/>
      <c r="AS31" s="701"/>
      <c r="AT31" s="702" t="s">
        <v>316</v>
      </c>
      <c r="AU31" s="212"/>
      <c r="AV31" s="212"/>
      <c r="AW31" s="212"/>
      <c r="AX31" s="689" t="s">
        <v>190</v>
      </c>
      <c r="AY31" s="690"/>
      <c r="AZ31" s="690"/>
      <c r="BA31" s="690"/>
      <c r="BB31" s="690"/>
      <c r="BC31" s="690"/>
      <c r="BD31" s="690"/>
      <c r="BE31" s="690"/>
      <c r="BF31" s="691"/>
      <c r="BG31" s="696">
        <v>98.7</v>
      </c>
      <c r="BH31" s="697"/>
      <c r="BI31" s="697"/>
      <c r="BJ31" s="697"/>
      <c r="BK31" s="697"/>
      <c r="BL31" s="697"/>
      <c r="BM31" s="698">
        <v>95.9</v>
      </c>
      <c r="BN31" s="697"/>
      <c r="BO31" s="697"/>
      <c r="BP31" s="697"/>
      <c r="BQ31" s="699"/>
      <c r="BR31" s="696">
        <v>98.6</v>
      </c>
      <c r="BS31" s="697"/>
      <c r="BT31" s="697"/>
      <c r="BU31" s="697"/>
      <c r="BV31" s="697"/>
      <c r="BW31" s="697"/>
      <c r="BX31" s="698">
        <v>95.4</v>
      </c>
      <c r="BY31" s="697"/>
      <c r="BZ31" s="697"/>
      <c r="CA31" s="697"/>
      <c r="CB31" s="699"/>
      <c r="CD31" s="655"/>
      <c r="CE31" s="656"/>
      <c r="CF31" s="631" t="s">
        <v>317</v>
      </c>
      <c r="CG31" s="632"/>
      <c r="CH31" s="632"/>
      <c r="CI31" s="632"/>
      <c r="CJ31" s="632"/>
      <c r="CK31" s="632"/>
      <c r="CL31" s="632"/>
      <c r="CM31" s="632"/>
      <c r="CN31" s="632"/>
      <c r="CO31" s="632"/>
      <c r="CP31" s="632"/>
      <c r="CQ31" s="633"/>
      <c r="CR31" s="634">
        <v>18401</v>
      </c>
      <c r="CS31" s="647"/>
      <c r="CT31" s="647"/>
      <c r="CU31" s="647"/>
      <c r="CV31" s="647"/>
      <c r="CW31" s="647"/>
      <c r="CX31" s="647"/>
      <c r="CY31" s="648"/>
      <c r="CZ31" s="637">
        <v>0.1</v>
      </c>
      <c r="DA31" s="649"/>
      <c r="DB31" s="649"/>
      <c r="DC31" s="650"/>
      <c r="DD31" s="640">
        <v>18297</v>
      </c>
      <c r="DE31" s="647"/>
      <c r="DF31" s="647"/>
      <c r="DG31" s="647"/>
      <c r="DH31" s="647"/>
      <c r="DI31" s="647"/>
      <c r="DJ31" s="647"/>
      <c r="DK31" s="648"/>
      <c r="DL31" s="640">
        <v>18297</v>
      </c>
      <c r="DM31" s="647"/>
      <c r="DN31" s="647"/>
      <c r="DO31" s="647"/>
      <c r="DP31" s="647"/>
      <c r="DQ31" s="647"/>
      <c r="DR31" s="647"/>
      <c r="DS31" s="647"/>
      <c r="DT31" s="647"/>
      <c r="DU31" s="647"/>
      <c r="DV31" s="648"/>
      <c r="DW31" s="637">
        <v>0.3</v>
      </c>
      <c r="DX31" s="649"/>
      <c r="DY31" s="649"/>
      <c r="DZ31" s="649"/>
      <c r="EA31" s="649"/>
      <c r="EB31" s="649"/>
      <c r="EC31" s="661"/>
    </row>
    <row r="32" spans="2:133" ht="11.25" customHeight="1" x14ac:dyDescent="0.2">
      <c r="B32" s="631" t="s">
        <v>318</v>
      </c>
      <c r="C32" s="632"/>
      <c r="D32" s="632"/>
      <c r="E32" s="632"/>
      <c r="F32" s="632"/>
      <c r="G32" s="632"/>
      <c r="H32" s="632"/>
      <c r="I32" s="632"/>
      <c r="J32" s="632"/>
      <c r="K32" s="632"/>
      <c r="L32" s="632"/>
      <c r="M32" s="632"/>
      <c r="N32" s="632"/>
      <c r="O32" s="632"/>
      <c r="P32" s="632"/>
      <c r="Q32" s="633"/>
      <c r="R32" s="634">
        <v>1050019</v>
      </c>
      <c r="S32" s="635"/>
      <c r="T32" s="635"/>
      <c r="U32" s="635"/>
      <c r="V32" s="635"/>
      <c r="W32" s="635"/>
      <c r="X32" s="635"/>
      <c r="Y32" s="636"/>
      <c r="Z32" s="672">
        <v>7.9</v>
      </c>
      <c r="AA32" s="672"/>
      <c r="AB32" s="672"/>
      <c r="AC32" s="672"/>
      <c r="AD32" s="673" t="s">
        <v>130</v>
      </c>
      <c r="AE32" s="673"/>
      <c r="AF32" s="673"/>
      <c r="AG32" s="673"/>
      <c r="AH32" s="673"/>
      <c r="AI32" s="673"/>
      <c r="AJ32" s="673"/>
      <c r="AK32" s="673"/>
      <c r="AL32" s="637" t="s">
        <v>130</v>
      </c>
      <c r="AM32" s="638"/>
      <c r="AN32" s="638"/>
      <c r="AO32" s="674"/>
      <c r="AP32" s="675"/>
      <c r="AQ32" s="676"/>
      <c r="AR32" s="676"/>
      <c r="AS32" s="676"/>
      <c r="AT32" s="703"/>
      <c r="AU32" s="208" t="s">
        <v>319</v>
      </c>
      <c r="AX32" s="631" t="s">
        <v>320</v>
      </c>
      <c r="AY32" s="632"/>
      <c r="AZ32" s="632"/>
      <c r="BA32" s="632"/>
      <c r="BB32" s="632"/>
      <c r="BC32" s="632"/>
      <c r="BD32" s="632"/>
      <c r="BE32" s="632"/>
      <c r="BF32" s="633"/>
      <c r="BG32" s="705">
        <v>98.3</v>
      </c>
      <c r="BH32" s="647"/>
      <c r="BI32" s="647"/>
      <c r="BJ32" s="647"/>
      <c r="BK32" s="647"/>
      <c r="BL32" s="647"/>
      <c r="BM32" s="638">
        <v>96.2</v>
      </c>
      <c r="BN32" s="647"/>
      <c r="BO32" s="647"/>
      <c r="BP32" s="647"/>
      <c r="BQ32" s="670"/>
      <c r="BR32" s="705">
        <v>98.5</v>
      </c>
      <c r="BS32" s="647"/>
      <c r="BT32" s="647"/>
      <c r="BU32" s="647"/>
      <c r="BV32" s="647"/>
      <c r="BW32" s="647"/>
      <c r="BX32" s="638">
        <v>96.3</v>
      </c>
      <c r="BY32" s="647"/>
      <c r="BZ32" s="647"/>
      <c r="CA32" s="647"/>
      <c r="CB32" s="670"/>
      <c r="CD32" s="657"/>
      <c r="CE32" s="658"/>
      <c r="CF32" s="631" t="s">
        <v>321</v>
      </c>
      <c r="CG32" s="632"/>
      <c r="CH32" s="632"/>
      <c r="CI32" s="632"/>
      <c r="CJ32" s="632"/>
      <c r="CK32" s="632"/>
      <c r="CL32" s="632"/>
      <c r="CM32" s="632"/>
      <c r="CN32" s="632"/>
      <c r="CO32" s="632"/>
      <c r="CP32" s="632"/>
      <c r="CQ32" s="633"/>
      <c r="CR32" s="634" t="s">
        <v>130</v>
      </c>
      <c r="CS32" s="635"/>
      <c r="CT32" s="635"/>
      <c r="CU32" s="635"/>
      <c r="CV32" s="635"/>
      <c r="CW32" s="635"/>
      <c r="CX32" s="635"/>
      <c r="CY32" s="636"/>
      <c r="CZ32" s="637" t="s">
        <v>178</v>
      </c>
      <c r="DA32" s="649"/>
      <c r="DB32" s="649"/>
      <c r="DC32" s="650"/>
      <c r="DD32" s="640" t="s">
        <v>130</v>
      </c>
      <c r="DE32" s="635"/>
      <c r="DF32" s="635"/>
      <c r="DG32" s="635"/>
      <c r="DH32" s="635"/>
      <c r="DI32" s="635"/>
      <c r="DJ32" s="635"/>
      <c r="DK32" s="636"/>
      <c r="DL32" s="640" t="s">
        <v>130</v>
      </c>
      <c r="DM32" s="635"/>
      <c r="DN32" s="635"/>
      <c r="DO32" s="635"/>
      <c r="DP32" s="635"/>
      <c r="DQ32" s="635"/>
      <c r="DR32" s="635"/>
      <c r="DS32" s="635"/>
      <c r="DT32" s="635"/>
      <c r="DU32" s="635"/>
      <c r="DV32" s="636"/>
      <c r="DW32" s="637" t="s">
        <v>130</v>
      </c>
      <c r="DX32" s="649"/>
      <c r="DY32" s="649"/>
      <c r="DZ32" s="649"/>
      <c r="EA32" s="649"/>
      <c r="EB32" s="649"/>
      <c r="EC32" s="661"/>
    </row>
    <row r="33" spans="2:133" ht="11.25" customHeight="1" x14ac:dyDescent="0.2">
      <c r="B33" s="631" t="s">
        <v>322</v>
      </c>
      <c r="C33" s="632"/>
      <c r="D33" s="632"/>
      <c r="E33" s="632"/>
      <c r="F33" s="632"/>
      <c r="G33" s="632"/>
      <c r="H33" s="632"/>
      <c r="I33" s="632"/>
      <c r="J33" s="632"/>
      <c r="K33" s="632"/>
      <c r="L33" s="632"/>
      <c r="M33" s="632"/>
      <c r="N33" s="632"/>
      <c r="O33" s="632"/>
      <c r="P33" s="632"/>
      <c r="Q33" s="633"/>
      <c r="R33" s="634">
        <v>2155928</v>
      </c>
      <c r="S33" s="635"/>
      <c r="T33" s="635"/>
      <c r="U33" s="635"/>
      <c r="V33" s="635"/>
      <c r="W33" s="635"/>
      <c r="X33" s="635"/>
      <c r="Y33" s="636"/>
      <c r="Z33" s="672">
        <v>16.3</v>
      </c>
      <c r="AA33" s="672"/>
      <c r="AB33" s="672"/>
      <c r="AC33" s="672"/>
      <c r="AD33" s="673">
        <v>1105993</v>
      </c>
      <c r="AE33" s="673"/>
      <c r="AF33" s="673"/>
      <c r="AG33" s="673"/>
      <c r="AH33" s="673"/>
      <c r="AI33" s="673"/>
      <c r="AJ33" s="673"/>
      <c r="AK33" s="673"/>
      <c r="AL33" s="637">
        <v>19.7</v>
      </c>
      <c r="AM33" s="638"/>
      <c r="AN33" s="638"/>
      <c r="AO33" s="674"/>
      <c r="AP33" s="677"/>
      <c r="AQ33" s="678"/>
      <c r="AR33" s="678"/>
      <c r="AS33" s="678"/>
      <c r="AT33" s="704"/>
      <c r="AU33" s="213"/>
      <c r="AV33" s="213"/>
      <c r="AW33" s="213"/>
      <c r="AX33" s="615" t="s">
        <v>323</v>
      </c>
      <c r="AY33" s="616"/>
      <c r="AZ33" s="616"/>
      <c r="BA33" s="616"/>
      <c r="BB33" s="616"/>
      <c r="BC33" s="616"/>
      <c r="BD33" s="616"/>
      <c r="BE33" s="616"/>
      <c r="BF33" s="617"/>
      <c r="BG33" s="695">
        <v>98.7</v>
      </c>
      <c r="BH33" s="619"/>
      <c r="BI33" s="619"/>
      <c r="BJ33" s="619"/>
      <c r="BK33" s="619"/>
      <c r="BL33" s="619"/>
      <c r="BM33" s="665">
        <v>94.7</v>
      </c>
      <c r="BN33" s="619"/>
      <c r="BO33" s="619"/>
      <c r="BP33" s="619"/>
      <c r="BQ33" s="682"/>
      <c r="BR33" s="695">
        <v>98.2</v>
      </c>
      <c r="BS33" s="619"/>
      <c r="BT33" s="619"/>
      <c r="BU33" s="619"/>
      <c r="BV33" s="619"/>
      <c r="BW33" s="619"/>
      <c r="BX33" s="665">
        <v>93.7</v>
      </c>
      <c r="BY33" s="619"/>
      <c r="BZ33" s="619"/>
      <c r="CA33" s="619"/>
      <c r="CB33" s="682"/>
      <c r="CD33" s="631" t="s">
        <v>324</v>
      </c>
      <c r="CE33" s="632"/>
      <c r="CF33" s="632"/>
      <c r="CG33" s="632"/>
      <c r="CH33" s="632"/>
      <c r="CI33" s="632"/>
      <c r="CJ33" s="632"/>
      <c r="CK33" s="632"/>
      <c r="CL33" s="632"/>
      <c r="CM33" s="632"/>
      <c r="CN33" s="632"/>
      <c r="CO33" s="632"/>
      <c r="CP33" s="632"/>
      <c r="CQ33" s="633"/>
      <c r="CR33" s="634">
        <v>6281694</v>
      </c>
      <c r="CS33" s="647"/>
      <c r="CT33" s="647"/>
      <c r="CU33" s="647"/>
      <c r="CV33" s="647"/>
      <c r="CW33" s="647"/>
      <c r="CX33" s="647"/>
      <c r="CY33" s="648"/>
      <c r="CZ33" s="637">
        <v>48.5</v>
      </c>
      <c r="DA33" s="649"/>
      <c r="DB33" s="649"/>
      <c r="DC33" s="650"/>
      <c r="DD33" s="640">
        <v>3482648</v>
      </c>
      <c r="DE33" s="647"/>
      <c r="DF33" s="647"/>
      <c r="DG33" s="647"/>
      <c r="DH33" s="647"/>
      <c r="DI33" s="647"/>
      <c r="DJ33" s="647"/>
      <c r="DK33" s="648"/>
      <c r="DL33" s="640">
        <v>2504545</v>
      </c>
      <c r="DM33" s="647"/>
      <c r="DN33" s="647"/>
      <c r="DO33" s="647"/>
      <c r="DP33" s="647"/>
      <c r="DQ33" s="647"/>
      <c r="DR33" s="647"/>
      <c r="DS33" s="647"/>
      <c r="DT33" s="647"/>
      <c r="DU33" s="647"/>
      <c r="DV33" s="648"/>
      <c r="DW33" s="637">
        <v>44.2</v>
      </c>
      <c r="DX33" s="649"/>
      <c r="DY33" s="649"/>
      <c r="DZ33" s="649"/>
      <c r="EA33" s="649"/>
      <c r="EB33" s="649"/>
      <c r="EC33" s="661"/>
    </row>
    <row r="34" spans="2:133" ht="11.25" customHeight="1" x14ac:dyDescent="0.2">
      <c r="B34" s="631" t="s">
        <v>325</v>
      </c>
      <c r="C34" s="632"/>
      <c r="D34" s="632"/>
      <c r="E34" s="632"/>
      <c r="F34" s="632"/>
      <c r="G34" s="632"/>
      <c r="H34" s="632"/>
      <c r="I34" s="632"/>
      <c r="J34" s="632"/>
      <c r="K34" s="632"/>
      <c r="L34" s="632"/>
      <c r="M34" s="632"/>
      <c r="N34" s="632"/>
      <c r="O34" s="632"/>
      <c r="P34" s="632"/>
      <c r="Q34" s="633"/>
      <c r="R34" s="634">
        <v>122000</v>
      </c>
      <c r="S34" s="635"/>
      <c r="T34" s="635"/>
      <c r="U34" s="635"/>
      <c r="V34" s="635"/>
      <c r="W34" s="635"/>
      <c r="X34" s="635"/>
      <c r="Y34" s="636"/>
      <c r="Z34" s="672">
        <v>0.9</v>
      </c>
      <c r="AA34" s="672"/>
      <c r="AB34" s="672"/>
      <c r="AC34" s="672"/>
      <c r="AD34" s="673" t="s">
        <v>238</v>
      </c>
      <c r="AE34" s="673"/>
      <c r="AF34" s="673"/>
      <c r="AG34" s="673"/>
      <c r="AH34" s="673"/>
      <c r="AI34" s="673"/>
      <c r="AJ34" s="673"/>
      <c r="AK34" s="673"/>
      <c r="AL34" s="637" t="s">
        <v>130</v>
      </c>
      <c r="AM34" s="638"/>
      <c r="AN34" s="638"/>
      <c r="AO34" s="674"/>
      <c r="AP34" s="214"/>
      <c r="AQ34" s="215"/>
      <c r="AS34" s="212"/>
      <c r="AT34" s="212"/>
      <c r="AU34" s="212"/>
      <c r="AV34" s="212"/>
      <c r="AW34" s="212"/>
      <c r="AX34" s="212"/>
      <c r="AY34" s="212"/>
      <c r="AZ34" s="212"/>
      <c r="BA34" s="212"/>
      <c r="BB34" s="212"/>
      <c r="BC34" s="212"/>
      <c r="BD34" s="212"/>
      <c r="BE34" s="212"/>
      <c r="BF34" s="212"/>
      <c r="BG34" s="215"/>
      <c r="BH34" s="215"/>
      <c r="BI34" s="215"/>
      <c r="BJ34" s="215"/>
      <c r="BK34" s="215"/>
      <c r="BL34" s="215"/>
      <c r="BM34" s="215"/>
      <c r="BN34" s="215"/>
      <c r="BO34" s="215"/>
      <c r="BP34" s="215"/>
      <c r="BQ34" s="215"/>
      <c r="BR34" s="215"/>
      <c r="BS34" s="215"/>
      <c r="BT34" s="215"/>
      <c r="BU34" s="215"/>
      <c r="BV34" s="215"/>
      <c r="BW34" s="215"/>
      <c r="BX34" s="215"/>
      <c r="BY34" s="215"/>
      <c r="BZ34" s="215"/>
      <c r="CA34" s="215"/>
      <c r="CB34" s="215"/>
      <c r="CD34" s="631" t="s">
        <v>326</v>
      </c>
      <c r="CE34" s="632"/>
      <c r="CF34" s="632"/>
      <c r="CG34" s="632"/>
      <c r="CH34" s="632"/>
      <c r="CI34" s="632"/>
      <c r="CJ34" s="632"/>
      <c r="CK34" s="632"/>
      <c r="CL34" s="632"/>
      <c r="CM34" s="632"/>
      <c r="CN34" s="632"/>
      <c r="CO34" s="632"/>
      <c r="CP34" s="632"/>
      <c r="CQ34" s="633"/>
      <c r="CR34" s="634">
        <v>1938494</v>
      </c>
      <c r="CS34" s="635"/>
      <c r="CT34" s="635"/>
      <c r="CU34" s="635"/>
      <c r="CV34" s="635"/>
      <c r="CW34" s="635"/>
      <c r="CX34" s="635"/>
      <c r="CY34" s="636"/>
      <c r="CZ34" s="637">
        <v>15</v>
      </c>
      <c r="DA34" s="649"/>
      <c r="DB34" s="649"/>
      <c r="DC34" s="650"/>
      <c r="DD34" s="640">
        <v>1314208</v>
      </c>
      <c r="DE34" s="635"/>
      <c r="DF34" s="635"/>
      <c r="DG34" s="635"/>
      <c r="DH34" s="635"/>
      <c r="DI34" s="635"/>
      <c r="DJ34" s="635"/>
      <c r="DK34" s="636"/>
      <c r="DL34" s="640">
        <v>961879</v>
      </c>
      <c r="DM34" s="635"/>
      <c r="DN34" s="635"/>
      <c r="DO34" s="635"/>
      <c r="DP34" s="635"/>
      <c r="DQ34" s="635"/>
      <c r="DR34" s="635"/>
      <c r="DS34" s="635"/>
      <c r="DT34" s="635"/>
      <c r="DU34" s="635"/>
      <c r="DV34" s="636"/>
      <c r="DW34" s="637">
        <v>17</v>
      </c>
      <c r="DX34" s="649"/>
      <c r="DY34" s="649"/>
      <c r="DZ34" s="649"/>
      <c r="EA34" s="649"/>
      <c r="EB34" s="649"/>
      <c r="EC34" s="661"/>
    </row>
    <row r="35" spans="2:133" ht="11.25" customHeight="1" x14ac:dyDescent="0.2">
      <c r="B35" s="631" t="s">
        <v>327</v>
      </c>
      <c r="C35" s="632"/>
      <c r="D35" s="632"/>
      <c r="E35" s="632"/>
      <c r="F35" s="632"/>
      <c r="G35" s="632"/>
      <c r="H35" s="632"/>
      <c r="I35" s="632"/>
      <c r="J35" s="632"/>
      <c r="K35" s="632"/>
      <c r="L35" s="632"/>
      <c r="M35" s="632"/>
      <c r="N35" s="632"/>
      <c r="O35" s="632"/>
      <c r="P35" s="632"/>
      <c r="Q35" s="633"/>
      <c r="R35" s="634">
        <v>222111</v>
      </c>
      <c r="S35" s="635"/>
      <c r="T35" s="635"/>
      <c r="U35" s="635"/>
      <c r="V35" s="635"/>
      <c r="W35" s="635"/>
      <c r="X35" s="635"/>
      <c r="Y35" s="636"/>
      <c r="Z35" s="672">
        <v>1.7</v>
      </c>
      <c r="AA35" s="672"/>
      <c r="AB35" s="672"/>
      <c r="AC35" s="672"/>
      <c r="AD35" s="673" t="s">
        <v>238</v>
      </c>
      <c r="AE35" s="673"/>
      <c r="AF35" s="673"/>
      <c r="AG35" s="673"/>
      <c r="AH35" s="673"/>
      <c r="AI35" s="673"/>
      <c r="AJ35" s="673"/>
      <c r="AK35" s="673"/>
      <c r="AL35" s="637" t="s">
        <v>130</v>
      </c>
      <c r="AM35" s="638"/>
      <c r="AN35" s="638"/>
      <c r="AO35" s="674"/>
      <c r="AP35" s="216"/>
      <c r="AQ35" s="692" t="s">
        <v>328</v>
      </c>
      <c r="AR35" s="693"/>
      <c r="AS35" s="693"/>
      <c r="AT35" s="693"/>
      <c r="AU35" s="693"/>
      <c r="AV35" s="693"/>
      <c r="AW35" s="693"/>
      <c r="AX35" s="693"/>
      <c r="AY35" s="693"/>
      <c r="AZ35" s="693"/>
      <c r="BA35" s="693"/>
      <c r="BB35" s="693"/>
      <c r="BC35" s="693"/>
      <c r="BD35" s="693"/>
      <c r="BE35" s="693"/>
      <c r="BF35" s="694"/>
      <c r="BG35" s="692" t="s">
        <v>329</v>
      </c>
      <c r="BH35" s="693"/>
      <c r="BI35" s="693"/>
      <c r="BJ35" s="693"/>
      <c r="BK35" s="693"/>
      <c r="BL35" s="693"/>
      <c r="BM35" s="693"/>
      <c r="BN35" s="693"/>
      <c r="BO35" s="693"/>
      <c r="BP35" s="693"/>
      <c r="BQ35" s="693"/>
      <c r="BR35" s="693"/>
      <c r="BS35" s="693"/>
      <c r="BT35" s="693"/>
      <c r="BU35" s="693"/>
      <c r="BV35" s="693"/>
      <c r="BW35" s="693"/>
      <c r="BX35" s="693"/>
      <c r="BY35" s="693"/>
      <c r="BZ35" s="693"/>
      <c r="CA35" s="693"/>
      <c r="CB35" s="694"/>
      <c r="CD35" s="631" t="s">
        <v>330</v>
      </c>
      <c r="CE35" s="632"/>
      <c r="CF35" s="632"/>
      <c r="CG35" s="632"/>
      <c r="CH35" s="632"/>
      <c r="CI35" s="632"/>
      <c r="CJ35" s="632"/>
      <c r="CK35" s="632"/>
      <c r="CL35" s="632"/>
      <c r="CM35" s="632"/>
      <c r="CN35" s="632"/>
      <c r="CO35" s="632"/>
      <c r="CP35" s="632"/>
      <c r="CQ35" s="633"/>
      <c r="CR35" s="634">
        <v>85474</v>
      </c>
      <c r="CS35" s="647"/>
      <c r="CT35" s="647"/>
      <c r="CU35" s="647"/>
      <c r="CV35" s="647"/>
      <c r="CW35" s="647"/>
      <c r="CX35" s="647"/>
      <c r="CY35" s="648"/>
      <c r="CZ35" s="637">
        <v>0.7</v>
      </c>
      <c r="DA35" s="649"/>
      <c r="DB35" s="649"/>
      <c r="DC35" s="650"/>
      <c r="DD35" s="640">
        <v>65538</v>
      </c>
      <c r="DE35" s="647"/>
      <c r="DF35" s="647"/>
      <c r="DG35" s="647"/>
      <c r="DH35" s="647"/>
      <c r="DI35" s="647"/>
      <c r="DJ35" s="647"/>
      <c r="DK35" s="648"/>
      <c r="DL35" s="640">
        <v>1204</v>
      </c>
      <c r="DM35" s="647"/>
      <c r="DN35" s="647"/>
      <c r="DO35" s="647"/>
      <c r="DP35" s="647"/>
      <c r="DQ35" s="647"/>
      <c r="DR35" s="647"/>
      <c r="DS35" s="647"/>
      <c r="DT35" s="647"/>
      <c r="DU35" s="647"/>
      <c r="DV35" s="648"/>
      <c r="DW35" s="637">
        <v>0</v>
      </c>
      <c r="DX35" s="649"/>
      <c r="DY35" s="649"/>
      <c r="DZ35" s="649"/>
      <c r="EA35" s="649"/>
      <c r="EB35" s="649"/>
      <c r="EC35" s="661"/>
    </row>
    <row r="36" spans="2:133" ht="11.25" customHeight="1" x14ac:dyDescent="0.2">
      <c r="B36" s="631" t="s">
        <v>331</v>
      </c>
      <c r="C36" s="632"/>
      <c r="D36" s="632"/>
      <c r="E36" s="632"/>
      <c r="F36" s="632"/>
      <c r="G36" s="632"/>
      <c r="H36" s="632"/>
      <c r="I36" s="632"/>
      <c r="J36" s="632"/>
      <c r="K36" s="632"/>
      <c r="L36" s="632"/>
      <c r="M36" s="632"/>
      <c r="N36" s="632"/>
      <c r="O36" s="632"/>
      <c r="P36" s="632"/>
      <c r="Q36" s="633"/>
      <c r="R36" s="634">
        <v>216891</v>
      </c>
      <c r="S36" s="635"/>
      <c r="T36" s="635"/>
      <c r="U36" s="635"/>
      <c r="V36" s="635"/>
      <c r="W36" s="635"/>
      <c r="X36" s="635"/>
      <c r="Y36" s="636"/>
      <c r="Z36" s="672">
        <v>1.6</v>
      </c>
      <c r="AA36" s="672"/>
      <c r="AB36" s="672"/>
      <c r="AC36" s="672"/>
      <c r="AD36" s="673" t="s">
        <v>130</v>
      </c>
      <c r="AE36" s="673"/>
      <c r="AF36" s="673"/>
      <c r="AG36" s="673"/>
      <c r="AH36" s="673"/>
      <c r="AI36" s="673"/>
      <c r="AJ36" s="673"/>
      <c r="AK36" s="673"/>
      <c r="AL36" s="637" t="s">
        <v>130</v>
      </c>
      <c r="AM36" s="638"/>
      <c r="AN36" s="638"/>
      <c r="AO36" s="674"/>
      <c r="AP36" s="216"/>
      <c r="AQ36" s="683" t="s">
        <v>332</v>
      </c>
      <c r="AR36" s="684"/>
      <c r="AS36" s="684"/>
      <c r="AT36" s="684"/>
      <c r="AU36" s="684"/>
      <c r="AV36" s="684"/>
      <c r="AW36" s="684"/>
      <c r="AX36" s="684"/>
      <c r="AY36" s="685"/>
      <c r="AZ36" s="686">
        <v>743532</v>
      </c>
      <c r="BA36" s="687"/>
      <c r="BB36" s="687"/>
      <c r="BC36" s="687"/>
      <c r="BD36" s="687"/>
      <c r="BE36" s="687"/>
      <c r="BF36" s="688"/>
      <c r="BG36" s="689" t="s">
        <v>333</v>
      </c>
      <c r="BH36" s="690"/>
      <c r="BI36" s="690"/>
      <c r="BJ36" s="690"/>
      <c r="BK36" s="690"/>
      <c r="BL36" s="690"/>
      <c r="BM36" s="690"/>
      <c r="BN36" s="690"/>
      <c r="BO36" s="690"/>
      <c r="BP36" s="690"/>
      <c r="BQ36" s="690"/>
      <c r="BR36" s="690"/>
      <c r="BS36" s="690"/>
      <c r="BT36" s="690"/>
      <c r="BU36" s="691"/>
      <c r="BV36" s="686">
        <v>36091</v>
      </c>
      <c r="BW36" s="687"/>
      <c r="BX36" s="687"/>
      <c r="BY36" s="687"/>
      <c r="BZ36" s="687"/>
      <c r="CA36" s="687"/>
      <c r="CB36" s="688"/>
      <c r="CD36" s="631" t="s">
        <v>334</v>
      </c>
      <c r="CE36" s="632"/>
      <c r="CF36" s="632"/>
      <c r="CG36" s="632"/>
      <c r="CH36" s="632"/>
      <c r="CI36" s="632"/>
      <c r="CJ36" s="632"/>
      <c r="CK36" s="632"/>
      <c r="CL36" s="632"/>
      <c r="CM36" s="632"/>
      <c r="CN36" s="632"/>
      <c r="CO36" s="632"/>
      <c r="CP36" s="632"/>
      <c r="CQ36" s="633"/>
      <c r="CR36" s="634">
        <v>3198495</v>
      </c>
      <c r="CS36" s="635"/>
      <c r="CT36" s="635"/>
      <c r="CU36" s="635"/>
      <c r="CV36" s="635"/>
      <c r="CW36" s="635"/>
      <c r="CX36" s="635"/>
      <c r="CY36" s="636"/>
      <c r="CZ36" s="637">
        <v>24.7</v>
      </c>
      <c r="DA36" s="649"/>
      <c r="DB36" s="649"/>
      <c r="DC36" s="650"/>
      <c r="DD36" s="640">
        <v>1313725</v>
      </c>
      <c r="DE36" s="635"/>
      <c r="DF36" s="635"/>
      <c r="DG36" s="635"/>
      <c r="DH36" s="635"/>
      <c r="DI36" s="635"/>
      <c r="DJ36" s="635"/>
      <c r="DK36" s="636"/>
      <c r="DL36" s="640">
        <v>1097750</v>
      </c>
      <c r="DM36" s="635"/>
      <c r="DN36" s="635"/>
      <c r="DO36" s="635"/>
      <c r="DP36" s="635"/>
      <c r="DQ36" s="635"/>
      <c r="DR36" s="635"/>
      <c r="DS36" s="635"/>
      <c r="DT36" s="635"/>
      <c r="DU36" s="635"/>
      <c r="DV36" s="636"/>
      <c r="DW36" s="637">
        <v>19.399999999999999</v>
      </c>
      <c r="DX36" s="649"/>
      <c r="DY36" s="649"/>
      <c r="DZ36" s="649"/>
      <c r="EA36" s="649"/>
      <c r="EB36" s="649"/>
      <c r="EC36" s="661"/>
    </row>
    <row r="37" spans="2:133" ht="11.25" customHeight="1" x14ac:dyDescent="0.2">
      <c r="B37" s="631" t="s">
        <v>335</v>
      </c>
      <c r="C37" s="632"/>
      <c r="D37" s="632"/>
      <c r="E37" s="632"/>
      <c r="F37" s="632"/>
      <c r="G37" s="632"/>
      <c r="H37" s="632"/>
      <c r="I37" s="632"/>
      <c r="J37" s="632"/>
      <c r="K37" s="632"/>
      <c r="L37" s="632"/>
      <c r="M37" s="632"/>
      <c r="N37" s="632"/>
      <c r="O37" s="632"/>
      <c r="P37" s="632"/>
      <c r="Q37" s="633"/>
      <c r="R37" s="634">
        <v>127249</v>
      </c>
      <c r="S37" s="635"/>
      <c r="T37" s="635"/>
      <c r="U37" s="635"/>
      <c r="V37" s="635"/>
      <c r="W37" s="635"/>
      <c r="X37" s="635"/>
      <c r="Y37" s="636"/>
      <c r="Z37" s="672">
        <v>1</v>
      </c>
      <c r="AA37" s="672"/>
      <c r="AB37" s="672"/>
      <c r="AC37" s="672"/>
      <c r="AD37" s="673">
        <v>19946</v>
      </c>
      <c r="AE37" s="673"/>
      <c r="AF37" s="673"/>
      <c r="AG37" s="673"/>
      <c r="AH37" s="673"/>
      <c r="AI37" s="673"/>
      <c r="AJ37" s="673"/>
      <c r="AK37" s="673"/>
      <c r="AL37" s="637">
        <v>0.4</v>
      </c>
      <c r="AM37" s="638"/>
      <c r="AN37" s="638"/>
      <c r="AO37" s="674"/>
      <c r="AQ37" s="667" t="s">
        <v>336</v>
      </c>
      <c r="AR37" s="668"/>
      <c r="AS37" s="668"/>
      <c r="AT37" s="668"/>
      <c r="AU37" s="668"/>
      <c r="AV37" s="668"/>
      <c r="AW37" s="668"/>
      <c r="AX37" s="668"/>
      <c r="AY37" s="669"/>
      <c r="AZ37" s="634">
        <v>227003</v>
      </c>
      <c r="BA37" s="635"/>
      <c r="BB37" s="635"/>
      <c r="BC37" s="635"/>
      <c r="BD37" s="647"/>
      <c r="BE37" s="647"/>
      <c r="BF37" s="670"/>
      <c r="BG37" s="631" t="s">
        <v>337</v>
      </c>
      <c r="BH37" s="632"/>
      <c r="BI37" s="632"/>
      <c r="BJ37" s="632"/>
      <c r="BK37" s="632"/>
      <c r="BL37" s="632"/>
      <c r="BM37" s="632"/>
      <c r="BN37" s="632"/>
      <c r="BO37" s="632"/>
      <c r="BP37" s="632"/>
      <c r="BQ37" s="632"/>
      <c r="BR37" s="632"/>
      <c r="BS37" s="632"/>
      <c r="BT37" s="632"/>
      <c r="BU37" s="633"/>
      <c r="BV37" s="634">
        <v>-101863</v>
      </c>
      <c r="BW37" s="635"/>
      <c r="BX37" s="635"/>
      <c r="BY37" s="635"/>
      <c r="BZ37" s="635"/>
      <c r="CA37" s="635"/>
      <c r="CB37" s="671"/>
      <c r="CD37" s="631" t="s">
        <v>338</v>
      </c>
      <c r="CE37" s="632"/>
      <c r="CF37" s="632"/>
      <c r="CG37" s="632"/>
      <c r="CH37" s="632"/>
      <c r="CI37" s="632"/>
      <c r="CJ37" s="632"/>
      <c r="CK37" s="632"/>
      <c r="CL37" s="632"/>
      <c r="CM37" s="632"/>
      <c r="CN37" s="632"/>
      <c r="CO37" s="632"/>
      <c r="CP37" s="632"/>
      <c r="CQ37" s="633"/>
      <c r="CR37" s="634">
        <v>462359</v>
      </c>
      <c r="CS37" s="647"/>
      <c r="CT37" s="647"/>
      <c r="CU37" s="647"/>
      <c r="CV37" s="647"/>
      <c r="CW37" s="647"/>
      <c r="CX37" s="647"/>
      <c r="CY37" s="648"/>
      <c r="CZ37" s="637">
        <v>3.6</v>
      </c>
      <c r="DA37" s="649"/>
      <c r="DB37" s="649"/>
      <c r="DC37" s="650"/>
      <c r="DD37" s="640">
        <v>462359</v>
      </c>
      <c r="DE37" s="647"/>
      <c r="DF37" s="647"/>
      <c r="DG37" s="647"/>
      <c r="DH37" s="647"/>
      <c r="DI37" s="647"/>
      <c r="DJ37" s="647"/>
      <c r="DK37" s="648"/>
      <c r="DL37" s="640">
        <v>462359</v>
      </c>
      <c r="DM37" s="647"/>
      <c r="DN37" s="647"/>
      <c r="DO37" s="647"/>
      <c r="DP37" s="647"/>
      <c r="DQ37" s="647"/>
      <c r="DR37" s="647"/>
      <c r="DS37" s="647"/>
      <c r="DT37" s="647"/>
      <c r="DU37" s="647"/>
      <c r="DV37" s="648"/>
      <c r="DW37" s="637">
        <v>8.1999999999999993</v>
      </c>
      <c r="DX37" s="649"/>
      <c r="DY37" s="649"/>
      <c r="DZ37" s="649"/>
      <c r="EA37" s="649"/>
      <c r="EB37" s="649"/>
      <c r="EC37" s="661"/>
    </row>
    <row r="38" spans="2:133" ht="11.25" customHeight="1" x14ac:dyDescent="0.2">
      <c r="B38" s="631" t="s">
        <v>339</v>
      </c>
      <c r="C38" s="632"/>
      <c r="D38" s="632"/>
      <c r="E38" s="632"/>
      <c r="F38" s="632"/>
      <c r="G38" s="632"/>
      <c r="H38" s="632"/>
      <c r="I38" s="632"/>
      <c r="J38" s="632"/>
      <c r="K38" s="632"/>
      <c r="L38" s="632"/>
      <c r="M38" s="632"/>
      <c r="N38" s="632"/>
      <c r="O38" s="632"/>
      <c r="P38" s="632"/>
      <c r="Q38" s="633"/>
      <c r="R38" s="634">
        <v>567822</v>
      </c>
      <c r="S38" s="635"/>
      <c r="T38" s="635"/>
      <c r="U38" s="635"/>
      <c r="V38" s="635"/>
      <c r="W38" s="635"/>
      <c r="X38" s="635"/>
      <c r="Y38" s="636"/>
      <c r="Z38" s="672">
        <v>4.3</v>
      </c>
      <c r="AA38" s="672"/>
      <c r="AB38" s="672"/>
      <c r="AC38" s="672"/>
      <c r="AD38" s="673" t="s">
        <v>130</v>
      </c>
      <c r="AE38" s="673"/>
      <c r="AF38" s="673"/>
      <c r="AG38" s="673"/>
      <c r="AH38" s="673"/>
      <c r="AI38" s="673"/>
      <c r="AJ38" s="673"/>
      <c r="AK38" s="673"/>
      <c r="AL38" s="637" t="s">
        <v>130</v>
      </c>
      <c r="AM38" s="638"/>
      <c r="AN38" s="638"/>
      <c r="AO38" s="674"/>
      <c r="AQ38" s="667" t="s">
        <v>340</v>
      </c>
      <c r="AR38" s="668"/>
      <c r="AS38" s="668"/>
      <c r="AT38" s="668"/>
      <c r="AU38" s="668"/>
      <c r="AV38" s="668"/>
      <c r="AW38" s="668"/>
      <c r="AX38" s="668"/>
      <c r="AY38" s="669"/>
      <c r="AZ38" s="634">
        <v>94991</v>
      </c>
      <c r="BA38" s="635"/>
      <c r="BB38" s="635"/>
      <c r="BC38" s="635"/>
      <c r="BD38" s="647"/>
      <c r="BE38" s="647"/>
      <c r="BF38" s="670"/>
      <c r="BG38" s="631" t="s">
        <v>341</v>
      </c>
      <c r="BH38" s="632"/>
      <c r="BI38" s="632"/>
      <c r="BJ38" s="632"/>
      <c r="BK38" s="632"/>
      <c r="BL38" s="632"/>
      <c r="BM38" s="632"/>
      <c r="BN38" s="632"/>
      <c r="BO38" s="632"/>
      <c r="BP38" s="632"/>
      <c r="BQ38" s="632"/>
      <c r="BR38" s="632"/>
      <c r="BS38" s="632"/>
      <c r="BT38" s="632"/>
      <c r="BU38" s="633"/>
      <c r="BV38" s="634">
        <v>2143</v>
      </c>
      <c r="BW38" s="635"/>
      <c r="BX38" s="635"/>
      <c r="BY38" s="635"/>
      <c r="BZ38" s="635"/>
      <c r="CA38" s="635"/>
      <c r="CB38" s="671"/>
      <c r="CD38" s="631" t="s">
        <v>342</v>
      </c>
      <c r="CE38" s="632"/>
      <c r="CF38" s="632"/>
      <c r="CG38" s="632"/>
      <c r="CH38" s="632"/>
      <c r="CI38" s="632"/>
      <c r="CJ38" s="632"/>
      <c r="CK38" s="632"/>
      <c r="CL38" s="632"/>
      <c r="CM38" s="632"/>
      <c r="CN38" s="632"/>
      <c r="CO38" s="632"/>
      <c r="CP38" s="632"/>
      <c r="CQ38" s="633"/>
      <c r="CR38" s="634">
        <v>648541</v>
      </c>
      <c r="CS38" s="635"/>
      <c r="CT38" s="635"/>
      <c r="CU38" s="635"/>
      <c r="CV38" s="635"/>
      <c r="CW38" s="635"/>
      <c r="CX38" s="635"/>
      <c r="CY38" s="636"/>
      <c r="CZ38" s="637">
        <v>5</v>
      </c>
      <c r="DA38" s="649"/>
      <c r="DB38" s="649"/>
      <c r="DC38" s="650"/>
      <c r="DD38" s="640">
        <v>585193</v>
      </c>
      <c r="DE38" s="635"/>
      <c r="DF38" s="635"/>
      <c r="DG38" s="635"/>
      <c r="DH38" s="635"/>
      <c r="DI38" s="635"/>
      <c r="DJ38" s="635"/>
      <c r="DK38" s="636"/>
      <c r="DL38" s="640">
        <v>443712</v>
      </c>
      <c r="DM38" s="635"/>
      <c r="DN38" s="635"/>
      <c r="DO38" s="635"/>
      <c r="DP38" s="635"/>
      <c r="DQ38" s="635"/>
      <c r="DR38" s="635"/>
      <c r="DS38" s="635"/>
      <c r="DT38" s="635"/>
      <c r="DU38" s="635"/>
      <c r="DV38" s="636"/>
      <c r="DW38" s="637">
        <v>7.8</v>
      </c>
      <c r="DX38" s="649"/>
      <c r="DY38" s="649"/>
      <c r="DZ38" s="649"/>
      <c r="EA38" s="649"/>
      <c r="EB38" s="649"/>
      <c r="EC38" s="661"/>
    </row>
    <row r="39" spans="2:133" ht="11.25" customHeight="1" x14ac:dyDescent="0.2">
      <c r="B39" s="631" t="s">
        <v>343</v>
      </c>
      <c r="C39" s="632"/>
      <c r="D39" s="632"/>
      <c r="E39" s="632"/>
      <c r="F39" s="632"/>
      <c r="G39" s="632"/>
      <c r="H39" s="632"/>
      <c r="I39" s="632"/>
      <c r="J39" s="632"/>
      <c r="K39" s="632"/>
      <c r="L39" s="632"/>
      <c r="M39" s="632"/>
      <c r="N39" s="632"/>
      <c r="O39" s="632"/>
      <c r="P39" s="632"/>
      <c r="Q39" s="633"/>
      <c r="R39" s="634" t="s">
        <v>130</v>
      </c>
      <c r="S39" s="635"/>
      <c r="T39" s="635"/>
      <c r="U39" s="635"/>
      <c r="V39" s="635"/>
      <c r="W39" s="635"/>
      <c r="X39" s="635"/>
      <c r="Y39" s="636"/>
      <c r="Z39" s="672" t="s">
        <v>130</v>
      </c>
      <c r="AA39" s="672"/>
      <c r="AB39" s="672"/>
      <c r="AC39" s="672"/>
      <c r="AD39" s="673" t="s">
        <v>130</v>
      </c>
      <c r="AE39" s="673"/>
      <c r="AF39" s="673"/>
      <c r="AG39" s="673"/>
      <c r="AH39" s="673"/>
      <c r="AI39" s="673"/>
      <c r="AJ39" s="673"/>
      <c r="AK39" s="673"/>
      <c r="AL39" s="637" t="s">
        <v>130</v>
      </c>
      <c r="AM39" s="638"/>
      <c r="AN39" s="638"/>
      <c r="AO39" s="674"/>
      <c r="AQ39" s="667" t="s">
        <v>344</v>
      </c>
      <c r="AR39" s="668"/>
      <c r="AS39" s="668"/>
      <c r="AT39" s="668"/>
      <c r="AU39" s="668"/>
      <c r="AV39" s="668"/>
      <c r="AW39" s="668"/>
      <c r="AX39" s="668"/>
      <c r="AY39" s="669"/>
      <c r="AZ39" s="634" t="s">
        <v>178</v>
      </c>
      <c r="BA39" s="635"/>
      <c r="BB39" s="635"/>
      <c r="BC39" s="635"/>
      <c r="BD39" s="647"/>
      <c r="BE39" s="647"/>
      <c r="BF39" s="670"/>
      <c r="BG39" s="631" t="s">
        <v>345</v>
      </c>
      <c r="BH39" s="632"/>
      <c r="BI39" s="632"/>
      <c r="BJ39" s="632"/>
      <c r="BK39" s="632"/>
      <c r="BL39" s="632"/>
      <c r="BM39" s="632"/>
      <c r="BN39" s="632"/>
      <c r="BO39" s="632"/>
      <c r="BP39" s="632"/>
      <c r="BQ39" s="632"/>
      <c r="BR39" s="632"/>
      <c r="BS39" s="632"/>
      <c r="BT39" s="632"/>
      <c r="BU39" s="633"/>
      <c r="BV39" s="634">
        <v>3381</v>
      </c>
      <c r="BW39" s="635"/>
      <c r="BX39" s="635"/>
      <c r="BY39" s="635"/>
      <c r="BZ39" s="635"/>
      <c r="CA39" s="635"/>
      <c r="CB39" s="671"/>
      <c r="CD39" s="631" t="s">
        <v>346</v>
      </c>
      <c r="CE39" s="632"/>
      <c r="CF39" s="632"/>
      <c r="CG39" s="632"/>
      <c r="CH39" s="632"/>
      <c r="CI39" s="632"/>
      <c r="CJ39" s="632"/>
      <c r="CK39" s="632"/>
      <c r="CL39" s="632"/>
      <c r="CM39" s="632"/>
      <c r="CN39" s="632"/>
      <c r="CO39" s="632"/>
      <c r="CP39" s="632"/>
      <c r="CQ39" s="633"/>
      <c r="CR39" s="634">
        <v>393630</v>
      </c>
      <c r="CS39" s="647"/>
      <c r="CT39" s="647"/>
      <c r="CU39" s="647"/>
      <c r="CV39" s="647"/>
      <c r="CW39" s="647"/>
      <c r="CX39" s="647"/>
      <c r="CY39" s="648"/>
      <c r="CZ39" s="637">
        <v>3</v>
      </c>
      <c r="DA39" s="649"/>
      <c r="DB39" s="649"/>
      <c r="DC39" s="650"/>
      <c r="DD39" s="640">
        <v>203984</v>
      </c>
      <c r="DE39" s="647"/>
      <c r="DF39" s="647"/>
      <c r="DG39" s="647"/>
      <c r="DH39" s="647"/>
      <c r="DI39" s="647"/>
      <c r="DJ39" s="647"/>
      <c r="DK39" s="648"/>
      <c r="DL39" s="640" t="s">
        <v>130</v>
      </c>
      <c r="DM39" s="647"/>
      <c r="DN39" s="647"/>
      <c r="DO39" s="647"/>
      <c r="DP39" s="647"/>
      <c r="DQ39" s="647"/>
      <c r="DR39" s="647"/>
      <c r="DS39" s="647"/>
      <c r="DT39" s="647"/>
      <c r="DU39" s="647"/>
      <c r="DV39" s="648"/>
      <c r="DW39" s="637" t="s">
        <v>238</v>
      </c>
      <c r="DX39" s="649"/>
      <c r="DY39" s="649"/>
      <c r="DZ39" s="649"/>
      <c r="EA39" s="649"/>
      <c r="EB39" s="649"/>
      <c r="EC39" s="661"/>
    </row>
    <row r="40" spans="2:133" ht="11.25" customHeight="1" x14ac:dyDescent="0.2">
      <c r="B40" s="631" t="s">
        <v>347</v>
      </c>
      <c r="C40" s="632"/>
      <c r="D40" s="632"/>
      <c r="E40" s="632"/>
      <c r="F40" s="632"/>
      <c r="G40" s="632"/>
      <c r="H40" s="632"/>
      <c r="I40" s="632"/>
      <c r="J40" s="632"/>
      <c r="K40" s="632"/>
      <c r="L40" s="632"/>
      <c r="M40" s="632"/>
      <c r="N40" s="632"/>
      <c r="O40" s="632"/>
      <c r="P40" s="632"/>
      <c r="Q40" s="633"/>
      <c r="R40" s="634">
        <v>46922</v>
      </c>
      <c r="S40" s="635"/>
      <c r="T40" s="635"/>
      <c r="U40" s="635"/>
      <c r="V40" s="635"/>
      <c r="W40" s="635"/>
      <c r="X40" s="635"/>
      <c r="Y40" s="636"/>
      <c r="Z40" s="672">
        <v>0.4</v>
      </c>
      <c r="AA40" s="672"/>
      <c r="AB40" s="672"/>
      <c r="AC40" s="672"/>
      <c r="AD40" s="673" t="s">
        <v>178</v>
      </c>
      <c r="AE40" s="673"/>
      <c r="AF40" s="673"/>
      <c r="AG40" s="673"/>
      <c r="AH40" s="673"/>
      <c r="AI40" s="673"/>
      <c r="AJ40" s="673"/>
      <c r="AK40" s="673"/>
      <c r="AL40" s="637" t="s">
        <v>130</v>
      </c>
      <c r="AM40" s="638"/>
      <c r="AN40" s="638"/>
      <c r="AO40" s="674"/>
      <c r="AQ40" s="667" t="s">
        <v>348</v>
      </c>
      <c r="AR40" s="668"/>
      <c r="AS40" s="668"/>
      <c r="AT40" s="668"/>
      <c r="AU40" s="668"/>
      <c r="AV40" s="668"/>
      <c r="AW40" s="668"/>
      <c r="AX40" s="668"/>
      <c r="AY40" s="669"/>
      <c r="AZ40" s="634" t="s">
        <v>130</v>
      </c>
      <c r="BA40" s="635"/>
      <c r="BB40" s="635"/>
      <c r="BC40" s="635"/>
      <c r="BD40" s="647"/>
      <c r="BE40" s="647"/>
      <c r="BF40" s="670"/>
      <c r="BG40" s="675" t="s">
        <v>349</v>
      </c>
      <c r="BH40" s="676"/>
      <c r="BI40" s="676"/>
      <c r="BJ40" s="676"/>
      <c r="BK40" s="676"/>
      <c r="BL40" s="217"/>
      <c r="BM40" s="632" t="s">
        <v>350</v>
      </c>
      <c r="BN40" s="632"/>
      <c r="BO40" s="632"/>
      <c r="BP40" s="632"/>
      <c r="BQ40" s="632"/>
      <c r="BR40" s="632"/>
      <c r="BS40" s="632"/>
      <c r="BT40" s="632"/>
      <c r="BU40" s="633"/>
      <c r="BV40" s="634">
        <v>73</v>
      </c>
      <c r="BW40" s="635"/>
      <c r="BX40" s="635"/>
      <c r="BY40" s="635"/>
      <c r="BZ40" s="635"/>
      <c r="CA40" s="635"/>
      <c r="CB40" s="671"/>
      <c r="CD40" s="631" t="s">
        <v>351</v>
      </c>
      <c r="CE40" s="632"/>
      <c r="CF40" s="632"/>
      <c r="CG40" s="632"/>
      <c r="CH40" s="632"/>
      <c r="CI40" s="632"/>
      <c r="CJ40" s="632"/>
      <c r="CK40" s="632"/>
      <c r="CL40" s="632"/>
      <c r="CM40" s="632"/>
      <c r="CN40" s="632"/>
      <c r="CO40" s="632"/>
      <c r="CP40" s="632"/>
      <c r="CQ40" s="633"/>
      <c r="CR40" s="634">
        <v>17060</v>
      </c>
      <c r="CS40" s="635"/>
      <c r="CT40" s="635"/>
      <c r="CU40" s="635"/>
      <c r="CV40" s="635"/>
      <c r="CW40" s="635"/>
      <c r="CX40" s="635"/>
      <c r="CY40" s="636"/>
      <c r="CZ40" s="637">
        <v>0.1</v>
      </c>
      <c r="DA40" s="649"/>
      <c r="DB40" s="649"/>
      <c r="DC40" s="650"/>
      <c r="DD40" s="640" t="s">
        <v>130</v>
      </c>
      <c r="DE40" s="635"/>
      <c r="DF40" s="635"/>
      <c r="DG40" s="635"/>
      <c r="DH40" s="635"/>
      <c r="DI40" s="635"/>
      <c r="DJ40" s="635"/>
      <c r="DK40" s="636"/>
      <c r="DL40" s="640" t="s">
        <v>238</v>
      </c>
      <c r="DM40" s="635"/>
      <c r="DN40" s="635"/>
      <c r="DO40" s="635"/>
      <c r="DP40" s="635"/>
      <c r="DQ40" s="635"/>
      <c r="DR40" s="635"/>
      <c r="DS40" s="635"/>
      <c r="DT40" s="635"/>
      <c r="DU40" s="635"/>
      <c r="DV40" s="636"/>
      <c r="DW40" s="637" t="s">
        <v>130</v>
      </c>
      <c r="DX40" s="649"/>
      <c r="DY40" s="649"/>
      <c r="DZ40" s="649"/>
      <c r="EA40" s="649"/>
      <c r="EB40" s="649"/>
      <c r="EC40" s="661"/>
    </row>
    <row r="41" spans="2:133" ht="11.25" customHeight="1" x14ac:dyDescent="0.2">
      <c r="B41" s="615" t="s">
        <v>352</v>
      </c>
      <c r="C41" s="616"/>
      <c r="D41" s="616"/>
      <c r="E41" s="616"/>
      <c r="F41" s="616"/>
      <c r="G41" s="616"/>
      <c r="H41" s="616"/>
      <c r="I41" s="616"/>
      <c r="J41" s="616"/>
      <c r="K41" s="616"/>
      <c r="L41" s="616"/>
      <c r="M41" s="616"/>
      <c r="N41" s="616"/>
      <c r="O41" s="616"/>
      <c r="P41" s="616"/>
      <c r="Q41" s="617"/>
      <c r="R41" s="618">
        <v>13226175</v>
      </c>
      <c r="S41" s="659"/>
      <c r="T41" s="659"/>
      <c r="U41" s="659"/>
      <c r="V41" s="659"/>
      <c r="W41" s="659"/>
      <c r="X41" s="659"/>
      <c r="Y41" s="662"/>
      <c r="Z41" s="663">
        <v>100</v>
      </c>
      <c r="AA41" s="663"/>
      <c r="AB41" s="663"/>
      <c r="AC41" s="663"/>
      <c r="AD41" s="664">
        <v>5623214</v>
      </c>
      <c r="AE41" s="664"/>
      <c r="AF41" s="664"/>
      <c r="AG41" s="664"/>
      <c r="AH41" s="664"/>
      <c r="AI41" s="664"/>
      <c r="AJ41" s="664"/>
      <c r="AK41" s="664"/>
      <c r="AL41" s="621">
        <v>100</v>
      </c>
      <c r="AM41" s="665"/>
      <c r="AN41" s="665"/>
      <c r="AO41" s="666"/>
      <c r="AQ41" s="667" t="s">
        <v>353</v>
      </c>
      <c r="AR41" s="668"/>
      <c r="AS41" s="668"/>
      <c r="AT41" s="668"/>
      <c r="AU41" s="668"/>
      <c r="AV41" s="668"/>
      <c r="AW41" s="668"/>
      <c r="AX41" s="668"/>
      <c r="AY41" s="669"/>
      <c r="AZ41" s="634">
        <v>271320</v>
      </c>
      <c r="BA41" s="635"/>
      <c r="BB41" s="635"/>
      <c r="BC41" s="635"/>
      <c r="BD41" s="647"/>
      <c r="BE41" s="647"/>
      <c r="BF41" s="670"/>
      <c r="BG41" s="675"/>
      <c r="BH41" s="676"/>
      <c r="BI41" s="676"/>
      <c r="BJ41" s="676"/>
      <c r="BK41" s="676"/>
      <c r="BL41" s="217"/>
      <c r="BM41" s="632" t="s">
        <v>354</v>
      </c>
      <c r="BN41" s="632"/>
      <c r="BO41" s="632"/>
      <c r="BP41" s="632"/>
      <c r="BQ41" s="632"/>
      <c r="BR41" s="632"/>
      <c r="BS41" s="632"/>
      <c r="BT41" s="632"/>
      <c r="BU41" s="633"/>
      <c r="BV41" s="634" t="s">
        <v>238</v>
      </c>
      <c r="BW41" s="635"/>
      <c r="BX41" s="635"/>
      <c r="BY41" s="635"/>
      <c r="BZ41" s="635"/>
      <c r="CA41" s="635"/>
      <c r="CB41" s="671"/>
      <c r="CD41" s="631" t="s">
        <v>355</v>
      </c>
      <c r="CE41" s="632"/>
      <c r="CF41" s="632"/>
      <c r="CG41" s="632"/>
      <c r="CH41" s="632"/>
      <c r="CI41" s="632"/>
      <c r="CJ41" s="632"/>
      <c r="CK41" s="632"/>
      <c r="CL41" s="632"/>
      <c r="CM41" s="632"/>
      <c r="CN41" s="632"/>
      <c r="CO41" s="632"/>
      <c r="CP41" s="632"/>
      <c r="CQ41" s="633"/>
      <c r="CR41" s="634" t="s">
        <v>238</v>
      </c>
      <c r="CS41" s="647"/>
      <c r="CT41" s="647"/>
      <c r="CU41" s="647"/>
      <c r="CV41" s="647"/>
      <c r="CW41" s="647"/>
      <c r="CX41" s="647"/>
      <c r="CY41" s="648"/>
      <c r="CZ41" s="637" t="s">
        <v>130</v>
      </c>
      <c r="DA41" s="649"/>
      <c r="DB41" s="649"/>
      <c r="DC41" s="650"/>
      <c r="DD41" s="640" t="s">
        <v>130</v>
      </c>
      <c r="DE41" s="647"/>
      <c r="DF41" s="647"/>
      <c r="DG41" s="647"/>
      <c r="DH41" s="647"/>
      <c r="DI41" s="647"/>
      <c r="DJ41" s="647"/>
      <c r="DK41" s="648"/>
      <c r="DL41" s="641"/>
      <c r="DM41" s="642"/>
      <c r="DN41" s="642"/>
      <c r="DO41" s="642"/>
      <c r="DP41" s="642"/>
      <c r="DQ41" s="642"/>
      <c r="DR41" s="642"/>
      <c r="DS41" s="642"/>
      <c r="DT41" s="642"/>
      <c r="DU41" s="642"/>
      <c r="DV41" s="643"/>
      <c r="DW41" s="644"/>
      <c r="DX41" s="645"/>
      <c r="DY41" s="645"/>
      <c r="DZ41" s="645"/>
      <c r="EA41" s="645"/>
      <c r="EB41" s="645"/>
      <c r="EC41" s="646"/>
    </row>
    <row r="42" spans="2:133" ht="11.25" customHeight="1" x14ac:dyDescent="0.2">
      <c r="AQ42" s="679" t="s">
        <v>356</v>
      </c>
      <c r="AR42" s="680"/>
      <c r="AS42" s="680"/>
      <c r="AT42" s="680"/>
      <c r="AU42" s="680"/>
      <c r="AV42" s="680"/>
      <c r="AW42" s="680"/>
      <c r="AX42" s="680"/>
      <c r="AY42" s="681"/>
      <c r="AZ42" s="618">
        <v>150218</v>
      </c>
      <c r="BA42" s="659"/>
      <c r="BB42" s="659"/>
      <c r="BC42" s="659"/>
      <c r="BD42" s="619"/>
      <c r="BE42" s="619"/>
      <c r="BF42" s="682"/>
      <c r="BG42" s="677"/>
      <c r="BH42" s="678"/>
      <c r="BI42" s="678"/>
      <c r="BJ42" s="678"/>
      <c r="BK42" s="678"/>
      <c r="BL42" s="218"/>
      <c r="BM42" s="616" t="s">
        <v>357</v>
      </c>
      <c r="BN42" s="616"/>
      <c r="BO42" s="616"/>
      <c r="BP42" s="616"/>
      <c r="BQ42" s="616"/>
      <c r="BR42" s="616"/>
      <c r="BS42" s="616"/>
      <c r="BT42" s="616"/>
      <c r="BU42" s="617"/>
      <c r="BV42" s="618">
        <v>339</v>
      </c>
      <c r="BW42" s="659"/>
      <c r="BX42" s="659"/>
      <c r="BY42" s="659"/>
      <c r="BZ42" s="659"/>
      <c r="CA42" s="659"/>
      <c r="CB42" s="660"/>
      <c r="CD42" s="631" t="s">
        <v>358</v>
      </c>
      <c r="CE42" s="632"/>
      <c r="CF42" s="632"/>
      <c r="CG42" s="632"/>
      <c r="CH42" s="632"/>
      <c r="CI42" s="632"/>
      <c r="CJ42" s="632"/>
      <c r="CK42" s="632"/>
      <c r="CL42" s="632"/>
      <c r="CM42" s="632"/>
      <c r="CN42" s="632"/>
      <c r="CO42" s="632"/>
      <c r="CP42" s="632"/>
      <c r="CQ42" s="633"/>
      <c r="CR42" s="634">
        <v>3149284</v>
      </c>
      <c r="CS42" s="647"/>
      <c r="CT42" s="647"/>
      <c r="CU42" s="647"/>
      <c r="CV42" s="647"/>
      <c r="CW42" s="647"/>
      <c r="CX42" s="647"/>
      <c r="CY42" s="648"/>
      <c r="CZ42" s="637">
        <v>24.3</v>
      </c>
      <c r="DA42" s="649"/>
      <c r="DB42" s="649"/>
      <c r="DC42" s="650"/>
      <c r="DD42" s="640">
        <v>507517</v>
      </c>
      <c r="DE42" s="647"/>
      <c r="DF42" s="647"/>
      <c r="DG42" s="647"/>
      <c r="DH42" s="647"/>
      <c r="DI42" s="647"/>
      <c r="DJ42" s="647"/>
      <c r="DK42" s="648"/>
      <c r="DL42" s="641"/>
      <c r="DM42" s="642"/>
      <c r="DN42" s="642"/>
      <c r="DO42" s="642"/>
      <c r="DP42" s="642"/>
      <c r="DQ42" s="642"/>
      <c r="DR42" s="642"/>
      <c r="DS42" s="642"/>
      <c r="DT42" s="642"/>
      <c r="DU42" s="642"/>
      <c r="DV42" s="643"/>
      <c r="DW42" s="644"/>
      <c r="DX42" s="645"/>
      <c r="DY42" s="645"/>
      <c r="DZ42" s="645"/>
      <c r="EA42" s="645"/>
      <c r="EB42" s="645"/>
      <c r="EC42" s="646"/>
    </row>
    <row r="43" spans="2:133" ht="11.25" customHeight="1" x14ac:dyDescent="0.2">
      <c r="B43" s="208" t="s">
        <v>359</v>
      </c>
      <c r="CD43" s="631" t="s">
        <v>360</v>
      </c>
      <c r="CE43" s="632"/>
      <c r="CF43" s="632"/>
      <c r="CG43" s="632"/>
      <c r="CH43" s="632"/>
      <c r="CI43" s="632"/>
      <c r="CJ43" s="632"/>
      <c r="CK43" s="632"/>
      <c r="CL43" s="632"/>
      <c r="CM43" s="632"/>
      <c r="CN43" s="632"/>
      <c r="CO43" s="632"/>
      <c r="CP43" s="632"/>
      <c r="CQ43" s="633"/>
      <c r="CR43" s="634">
        <v>4848</v>
      </c>
      <c r="CS43" s="647"/>
      <c r="CT43" s="647"/>
      <c r="CU43" s="647"/>
      <c r="CV43" s="647"/>
      <c r="CW43" s="647"/>
      <c r="CX43" s="647"/>
      <c r="CY43" s="648"/>
      <c r="CZ43" s="637">
        <v>0</v>
      </c>
      <c r="DA43" s="649"/>
      <c r="DB43" s="649"/>
      <c r="DC43" s="650"/>
      <c r="DD43" s="640">
        <v>1153</v>
      </c>
      <c r="DE43" s="647"/>
      <c r="DF43" s="647"/>
      <c r="DG43" s="647"/>
      <c r="DH43" s="647"/>
      <c r="DI43" s="647"/>
      <c r="DJ43" s="647"/>
      <c r="DK43" s="648"/>
      <c r="DL43" s="641"/>
      <c r="DM43" s="642"/>
      <c r="DN43" s="642"/>
      <c r="DO43" s="642"/>
      <c r="DP43" s="642"/>
      <c r="DQ43" s="642"/>
      <c r="DR43" s="642"/>
      <c r="DS43" s="642"/>
      <c r="DT43" s="642"/>
      <c r="DU43" s="642"/>
      <c r="DV43" s="643"/>
      <c r="DW43" s="644"/>
      <c r="DX43" s="645"/>
      <c r="DY43" s="645"/>
      <c r="DZ43" s="645"/>
      <c r="EA43" s="645"/>
      <c r="EB43" s="645"/>
      <c r="EC43" s="646"/>
    </row>
    <row r="44" spans="2:133" ht="11.25" customHeight="1" x14ac:dyDescent="0.2">
      <c r="B44" s="651" t="s">
        <v>361</v>
      </c>
      <c r="C44" s="651"/>
      <c r="D44" s="651"/>
      <c r="E44" s="651"/>
      <c r="F44" s="651"/>
      <c r="G44" s="651"/>
      <c r="H44" s="651"/>
      <c r="I44" s="651"/>
      <c r="J44" s="651"/>
      <c r="K44" s="651"/>
      <c r="L44" s="651"/>
      <c r="M44" s="651"/>
      <c r="N44" s="651"/>
      <c r="O44" s="651"/>
      <c r="P44" s="651"/>
      <c r="Q44" s="651"/>
      <c r="R44" s="651"/>
      <c r="S44" s="651"/>
      <c r="T44" s="651"/>
      <c r="U44" s="651"/>
      <c r="V44" s="651"/>
      <c r="W44" s="651"/>
      <c r="X44" s="651"/>
      <c r="Y44" s="651"/>
      <c r="Z44" s="651"/>
      <c r="AA44" s="651"/>
      <c r="AB44" s="651"/>
      <c r="AC44" s="651"/>
      <c r="AD44" s="651"/>
      <c r="AE44" s="651"/>
      <c r="AF44" s="651"/>
      <c r="AG44" s="651"/>
      <c r="AH44" s="651"/>
      <c r="AI44" s="651"/>
      <c r="AJ44" s="651"/>
      <c r="AK44" s="651"/>
      <c r="AL44" s="651"/>
      <c r="AM44" s="651"/>
      <c r="AN44" s="651"/>
      <c r="AO44" s="651"/>
      <c r="AP44" s="651"/>
      <c r="AQ44" s="651"/>
      <c r="AR44" s="651"/>
      <c r="AS44" s="651"/>
      <c r="AT44" s="651"/>
      <c r="AU44" s="651"/>
      <c r="AV44" s="651"/>
      <c r="AW44" s="651"/>
      <c r="AX44" s="651"/>
      <c r="AY44" s="651"/>
      <c r="AZ44" s="651"/>
      <c r="BA44" s="651"/>
      <c r="BB44" s="651"/>
      <c r="BC44" s="651"/>
      <c r="BD44" s="651"/>
      <c r="BE44" s="651"/>
      <c r="BF44" s="651"/>
      <c r="BG44" s="651"/>
      <c r="BH44" s="651"/>
      <c r="BI44" s="651"/>
      <c r="BJ44" s="651"/>
      <c r="BK44" s="651"/>
      <c r="BL44" s="651"/>
      <c r="BM44" s="651"/>
      <c r="BN44" s="651"/>
      <c r="BO44" s="651"/>
      <c r="BP44" s="651"/>
      <c r="BQ44" s="651"/>
      <c r="BR44" s="651"/>
      <c r="BS44" s="651"/>
      <c r="BT44" s="651"/>
      <c r="BU44" s="651"/>
      <c r="BV44" s="651"/>
      <c r="BW44" s="651"/>
      <c r="BX44" s="651"/>
      <c r="BY44" s="651"/>
      <c r="BZ44" s="651"/>
      <c r="CA44" s="651"/>
      <c r="CB44" s="651"/>
      <c r="CC44" s="652"/>
      <c r="CD44" s="653" t="s">
        <v>309</v>
      </c>
      <c r="CE44" s="654"/>
      <c r="CF44" s="631" t="s">
        <v>362</v>
      </c>
      <c r="CG44" s="632"/>
      <c r="CH44" s="632"/>
      <c r="CI44" s="632"/>
      <c r="CJ44" s="632"/>
      <c r="CK44" s="632"/>
      <c r="CL44" s="632"/>
      <c r="CM44" s="632"/>
      <c r="CN44" s="632"/>
      <c r="CO44" s="632"/>
      <c r="CP44" s="632"/>
      <c r="CQ44" s="633"/>
      <c r="CR44" s="634">
        <v>3149284</v>
      </c>
      <c r="CS44" s="635"/>
      <c r="CT44" s="635"/>
      <c r="CU44" s="635"/>
      <c r="CV44" s="635"/>
      <c r="CW44" s="635"/>
      <c r="CX44" s="635"/>
      <c r="CY44" s="636"/>
      <c r="CZ44" s="637">
        <v>24.3</v>
      </c>
      <c r="DA44" s="638"/>
      <c r="DB44" s="638"/>
      <c r="DC44" s="639"/>
      <c r="DD44" s="640">
        <v>507517</v>
      </c>
      <c r="DE44" s="635"/>
      <c r="DF44" s="635"/>
      <c r="DG44" s="635"/>
      <c r="DH44" s="635"/>
      <c r="DI44" s="635"/>
      <c r="DJ44" s="635"/>
      <c r="DK44" s="636"/>
      <c r="DL44" s="641"/>
      <c r="DM44" s="642"/>
      <c r="DN44" s="642"/>
      <c r="DO44" s="642"/>
      <c r="DP44" s="642"/>
      <c r="DQ44" s="642"/>
      <c r="DR44" s="642"/>
      <c r="DS44" s="642"/>
      <c r="DT44" s="642"/>
      <c r="DU44" s="642"/>
      <c r="DV44" s="643"/>
      <c r="DW44" s="644"/>
      <c r="DX44" s="645"/>
      <c r="DY44" s="645"/>
      <c r="DZ44" s="645"/>
      <c r="EA44" s="645"/>
      <c r="EB44" s="645"/>
      <c r="EC44" s="646"/>
    </row>
    <row r="45" spans="2:133" ht="11.25" customHeight="1" x14ac:dyDescent="0.2">
      <c r="B45" s="651" t="s">
        <v>363</v>
      </c>
      <c r="C45" s="651"/>
      <c r="D45" s="651"/>
      <c r="E45" s="651"/>
      <c r="F45" s="651"/>
      <c r="G45" s="651"/>
      <c r="H45" s="651"/>
      <c r="I45" s="651"/>
      <c r="J45" s="651"/>
      <c r="K45" s="651"/>
      <c r="L45" s="651"/>
      <c r="M45" s="651"/>
      <c r="N45" s="651"/>
      <c r="O45" s="651"/>
      <c r="P45" s="651"/>
      <c r="Q45" s="651"/>
      <c r="R45" s="651"/>
      <c r="S45" s="651"/>
      <c r="T45" s="651"/>
      <c r="U45" s="651"/>
      <c r="V45" s="651"/>
      <c r="W45" s="651"/>
      <c r="X45" s="651"/>
      <c r="Y45" s="651"/>
      <c r="Z45" s="651"/>
      <c r="AA45" s="651"/>
      <c r="AB45" s="651"/>
      <c r="AC45" s="651"/>
      <c r="AD45" s="651"/>
      <c r="AE45" s="651"/>
      <c r="AF45" s="651"/>
      <c r="AG45" s="651"/>
      <c r="AH45" s="651"/>
      <c r="AI45" s="651"/>
      <c r="AJ45" s="651"/>
      <c r="AK45" s="651"/>
      <c r="AL45" s="651"/>
      <c r="AM45" s="651"/>
      <c r="AN45" s="651"/>
      <c r="AO45" s="651"/>
      <c r="AP45" s="651"/>
      <c r="AQ45" s="651"/>
      <c r="AR45" s="651"/>
      <c r="AS45" s="651"/>
      <c r="AT45" s="651"/>
      <c r="AU45" s="651"/>
      <c r="AV45" s="651"/>
      <c r="AW45" s="651"/>
      <c r="AX45" s="651"/>
      <c r="AY45" s="651"/>
      <c r="AZ45" s="651"/>
      <c r="BA45" s="651"/>
      <c r="BB45" s="651"/>
      <c r="BC45" s="651"/>
      <c r="BD45" s="651"/>
      <c r="BE45" s="651"/>
      <c r="BF45" s="651"/>
      <c r="BG45" s="651"/>
      <c r="BH45" s="651"/>
      <c r="BI45" s="651"/>
      <c r="BJ45" s="651"/>
      <c r="BK45" s="651"/>
      <c r="BL45" s="651"/>
      <c r="BM45" s="651"/>
      <c r="BN45" s="651"/>
      <c r="BO45" s="651"/>
      <c r="BP45" s="651"/>
      <c r="BQ45" s="651"/>
      <c r="BR45" s="651"/>
      <c r="BS45" s="651"/>
      <c r="BT45" s="651"/>
      <c r="BU45" s="651"/>
      <c r="BV45" s="651"/>
      <c r="BW45" s="651"/>
      <c r="BX45" s="651"/>
      <c r="BY45" s="651"/>
      <c r="BZ45" s="651"/>
      <c r="CA45" s="651"/>
      <c r="CB45" s="651"/>
      <c r="CC45" s="652"/>
      <c r="CD45" s="655"/>
      <c r="CE45" s="656"/>
      <c r="CF45" s="631" t="s">
        <v>364</v>
      </c>
      <c r="CG45" s="632"/>
      <c r="CH45" s="632"/>
      <c r="CI45" s="632"/>
      <c r="CJ45" s="632"/>
      <c r="CK45" s="632"/>
      <c r="CL45" s="632"/>
      <c r="CM45" s="632"/>
      <c r="CN45" s="632"/>
      <c r="CO45" s="632"/>
      <c r="CP45" s="632"/>
      <c r="CQ45" s="633"/>
      <c r="CR45" s="634">
        <v>2854666</v>
      </c>
      <c r="CS45" s="647"/>
      <c r="CT45" s="647"/>
      <c r="CU45" s="647"/>
      <c r="CV45" s="647"/>
      <c r="CW45" s="647"/>
      <c r="CX45" s="647"/>
      <c r="CY45" s="648"/>
      <c r="CZ45" s="637">
        <v>22.1</v>
      </c>
      <c r="DA45" s="649"/>
      <c r="DB45" s="649"/>
      <c r="DC45" s="650"/>
      <c r="DD45" s="640">
        <v>223019</v>
      </c>
      <c r="DE45" s="647"/>
      <c r="DF45" s="647"/>
      <c r="DG45" s="647"/>
      <c r="DH45" s="647"/>
      <c r="DI45" s="647"/>
      <c r="DJ45" s="647"/>
      <c r="DK45" s="648"/>
      <c r="DL45" s="641"/>
      <c r="DM45" s="642"/>
      <c r="DN45" s="642"/>
      <c r="DO45" s="642"/>
      <c r="DP45" s="642"/>
      <c r="DQ45" s="642"/>
      <c r="DR45" s="642"/>
      <c r="DS45" s="642"/>
      <c r="DT45" s="642"/>
      <c r="DU45" s="642"/>
      <c r="DV45" s="643"/>
      <c r="DW45" s="644"/>
      <c r="DX45" s="645"/>
      <c r="DY45" s="645"/>
      <c r="DZ45" s="645"/>
      <c r="EA45" s="645"/>
      <c r="EB45" s="645"/>
      <c r="EC45" s="646"/>
    </row>
    <row r="46" spans="2:133" ht="11.25" customHeight="1" x14ac:dyDescent="0.2">
      <c r="B46" s="219"/>
      <c r="CD46" s="655"/>
      <c r="CE46" s="656"/>
      <c r="CF46" s="631" t="s">
        <v>365</v>
      </c>
      <c r="CG46" s="632"/>
      <c r="CH46" s="632"/>
      <c r="CI46" s="632"/>
      <c r="CJ46" s="632"/>
      <c r="CK46" s="632"/>
      <c r="CL46" s="632"/>
      <c r="CM46" s="632"/>
      <c r="CN46" s="632"/>
      <c r="CO46" s="632"/>
      <c r="CP46" s="632"/>
      <c r="CQ46" s="633"/>
      <c r="CR46" s="634">
        <v>294618</v>
      </c>
      <c r="CS46" s="635"/>
      <c r="CT46" s="635"/>
      <c r="CU46" s="635"/>
      <c r="CV46" s="635"/>
      <c r="CW46" s="635"/>
      <c r="CX46" s="635"/>
      <c r="CY46" s="636"/>
      <c r="CZ46" s="637">
        <v>2.2999999999999998</v>
      </c>
      <c r="DA46" s="638"/>
      <c r="DB46" s="638"/>
      <c r="DC46" s="639"/>
      <c r="DD46" s="640">
        <v>284498</v>
      </c>
      <c r="DE46" s="635"/>
      <c r="DF46" s="635"/>
      <c r="DG46" s="635"/>
      <c r="DH46" s="635"/>
      <c r="DI46" s="635"/>
      <c r="DJ46" s="635"/>
      <c r="DK46" s="636"/>
      <c r="DL46" s="641"/>
      <c r="DM46" s="642"/>
      <c r="DN46" s="642"/>
      <c r="DO46" s="642"/>
      <c r="DP46" s="642"/>
      <c r="DQ46" s="642"/>
      <c r="DR46" s="642"/>
      <c r="DS46" s="642"/>
      <c r="DT46" s="642"/>
      <c r="DU46" s="642"/>
      <c r="DV46" s="643"/>
      <c r="DW46" s="644"/>
      <c r="DX46" s="645"/>
      <c r="DY46" s="645"/>
      <c r="DZ46" s="645"/>
      <c r="EA46" s="645"/>
      <c r="EB46" s="645"/>
      <c r="EC46" s="646"/>
    </row>
    <row r="47" spans="2:133" ht="11.25" customHeight="1" x14ac:dyDescent="0.2">
      <c r="B47" s="219"/>
      <c r="CD47" s="655"/>
      <c r="CE47" s="656"/>
      <c r="CF47" s="631" t="s">
        <v>366</v>
      </c>
      <c r="CG47" s="632"/>
      <c r="CH47" s="632"/>
      <c r="CI47" s="632"/>
      <c r="CJ47" s="632"/>
      <c r="CK47" s="632"/>
      <c r="CL47" s="632"/>
      <c r="CM47" s="632"/>
      <c r="CN47" s="632"/>
      <c r="CO47" s="632"/>
      <c r="CP47" s="632"/>
      <c r="CQ47" s="633"/>
      <c r="CR47" s="634" t="s">
        <v>130</v>
      </c>
      <c r="CS47" s="647"/>
      <c r="CT47" s="647"/>
      <c r="CU47" s="647"/>
      <c r="CV47" s="647"/>
      <c r="CW47" s="647"/>
      <c r="CX47" s="647"/>
      <c r="CY47" s="648"/>
      <c r="CZ47" s="637" t="s">
        <v>178</v>
      </c>
      <c r="DA47" s="649"/>
      <c r="DB47" s="649"/>
      <c r="DC47" s="650"/>
      <c r="DD47" s="640" t="s">
        <v>130</v>
      </c>
      <c r="DE47" s="647"/>
      <c r="DF47" s="647"/>
      <c r="DG47" s="647"/>
      <c r="DH47" s="647"/>
      <c r="DI47" s="647"/>
      <c r="DJ47" s="647"/>
      <c r="DK47" s="648"/>
      <c r="DL47" s="641"/>
      <c r="DM47" s="642"/>
      <c r="DN47" s="642"/>
      <c r="DO47" s="642"/>
      <c r="DP47" s="642"/>
      <c r="DQ47" s="642"/>
      <c r="DR47" s="642"/>
      <c r="DS47" s="642"/>
      <c r="DT47" s="642"/>
      <c r="DU47" s="642"/>
      <c r="DV47" s="643"/>
      <c r="DW47" s="644"/>
      <c r="DX47" s="645"/>
      <c r="DY47" s="645"/>
      <c r="DZ47" s="645"/>
      <c r="EA47" s="645"/>
      <c r="EB47" s="645"/>
      <c r="EC47" s="646"/>
    </row>
    <row r="48" spans="2:133" ht="10.8" x14ac:dyDescent="0.2">
      <c r="B48" s="219"/>
      <c r="CD48" s="657"/>
      <c r="CE48" s="658"/>
      <c r="CF48" s="631" t="s">
        <v>367</v>
      </c>
      <c r="CG48" s="632"/>
      <c r="CH48" s="632"/>
      <c r="CI48" s="632"/>
      <c r="CJ48" s="632"/>
      <c r="CK48" s="632"/>
      <c r="CL48" s="632"/>
      <c r="CM48" s="632"/>
      <c r="CN48" s="632"/>
      <c r="CO48" s="632"/>
      <c r="CP48" s="632"/>
      <c r="CQ48" s="633"/>
      <c r="CR48" s="634" t="s">
        <v>130</v>
      </c>
      <c r="CS48" s="635"/>
      <c r="CT48" s="635"/>
      <c r="CU48" s="635"/>
      <c r="CV48" s="635"/>
      <c r="CW48" s="635"/>
      <c r="CX48" s="635"/>
      <c r="CY48" s="636"/>
      <c r="CZ48" s="637" t="s">
        <v>238</v>
      </c>
      <c r="DA48" s="638"/>
      <c r="DB48" s="638"/>
      <c r="DC48" s="639"/>
      <c r="DD48" s="640" t="s">
        <v>130</v>
      </c>
      <c r="DE48" s="635"/>
      <c r="DF48" s="635"/>
      <c r="DG48" s="635"/>
      <c r="DH48" s="635"/>
      <c r="DI48" s="635"/>
      <c r="DJ48" s="635"/>
      <c r="DK48" s="636"/>
      <c r="DL48" s="641"/>
      <c r="DM48" s="642"/>
      <c r="DN48" s="642"/>
      <c r="DO48" s="642"/>
      <c r="DP48" s="642"/>
      <c r="DQ48" s="642"/>
      <c r="DR48" s="642"/>
      <c r="DS48" s="642"/>
      <c r="DT48" s="642"/>
      <c r="DU48" s="642"/>
      <c r="DV48" s="643"/>
      <c r="DW48" s="644"/>
      <c r="DX48" s="645"/>
      <c r="DY48" s="645"/>
      <c r="DZ48" s="645"/>
      <c r="EA48" s="645"/>
      <c r="EB48" s="645"/>
      <c r="EC48" s="646"/>
    </row>
    <row r="49" spans="2:133" ht="11.25" customHeight="1" x14ac:dyDescent="0.2">
      <c r="B49" s="219"/>
      <c r="CD49" s="615" t="s">
        <v>368</v>
      </c>
      <c r="CE49" s="616"/>
      <c r="CF49" s="616"/>
      <c r="CG49" s="616"/>
      <c r="CH49" s="616"/>
      <c r="CI49" s="616"/>
      <c r="CJ49" s="616"/>
      <c r="CK49" s="616"/>
      <c r="CL49" s="616"/>
      <c r="CM49" s="616"/>
      <c r="CN49" s="616"/>
      <c r="CO49" s="616"/>
      <c r="CP49" s="616"/>
      <c r="CQ49" s="617"/>
      <c r="CR49" s="618">
        <v>12943897</v>
      </c>
      <c r="CS49" s="619"/>
      <c r="CT49" s="619"/>
      <c r="CU49" s="619"/>
      <c r="CV49" s="619"/>
      <c r="CW49" s="619"/>
      <c r="CX49" s="619"/>
      <c r="CY49" s="620"/>
      <c r="CZ49" s="621">
        <v>100</v>
      </c>
      <c r="DA49" s="622"/>
      <c r="DB49" s="622"/>
      <c r="DC49" s="623"/>
      <c r="DD49" s="624">
        <v>6376312</v>
      </c>
      <c r="DE49" s="619"/>
      <c r="DF49" s="619"/>
      <c r="DG49" s="619"/>
      <c r="DH49" s="619"/>
      <c r="DI49" s="619"/>
      <c r="DJ49" s="619"/>
      <c r="DK49" s="620"/>
      <c r="DL49" s="625"/>
      <c r="DM49" s="626"/>
      <c r="DN49" s="626"/>
      <c r="DO49" s="626"/>
      <c r="DP49" s="626"/>
      <c r="DQ49" s="626"/>
      <c r="DR49" s="626"/>
      <c r="DS49" s="626"/>
      <c r="DT49" s="626"/>
      <c r="DU49" s="626"/>
      <c r="DV49" s="627"/>
      <c r="DW49" s="628"/>
      <c r="DX49" s="629"/>
      <c r="DY49" s="629"/>
      <c r="DZ49" s="629"/>
      <c r="EA49" s="629"/>
      <c r="EB49" s="629"/>
      <c r="EC49" s="630"/>
    </row>
  </sheetData>
  <sheetProtection algorithmName="SHA-512" hashValue="voDV2JJ38xRbXeXhMSfeFPjaluFxAdWCx+q11Q9taLTwCmdngA2xUcoRGLQNOpwf5D1GUdpMxfsK/bIvcFqopA==" saltValue="d554FmwoQNHFvjQUGwen7Q=="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CD25:CQ25"/>
    <mergeCell ref="CR25:CY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election activeCell="AF104" sqref="AF104"/>
    </sheetView>
  </sheetViews>
  <sheetFormatPr defaultColWidth="0" defaultRowHeight="13.2" zeroHeight="1" x14ac:dyDescent="0.2"/>
  <cols>
    <col min="1" max="130" width="2.77734375" style="225" customWidth="1"/>
    <col min="131" max="131" width="1.6640625" style="225" customWidth="1"/>
    <col min="132" max="16384" width="9" style="225" hidden="1"/>
  </cols>
  <sheetData>
    <row r="1" spans="1:131" ht="11.25" customHeight="1" thickBot="1" x14ac:dyDescent="0.25">
      <c r="A1" s="221"/>
      <c r="B1" s="221"/>
      <c r="C1" s="221"/>
      <c r="D1" s="221"/>
      <c r="E1" s="221"/>
      <c r="F1" s="221"/>
      <c r="G1" s="221"/>
      <c r="H1" s="221"/>
      <c r="I1" s="221"/>
      <c r="J1" s="221"/>
      <c r="K1" s="221"/>
      <c r="L1" s="221"/>
      <c r="M1" s="221"/>
      <c r="N1" s="222"/>
      <c r="O1" s="222"/>
      <c r="P1" s="222"/>
      <c r="Q1" s="222"/>
      <c r="R1" s="222"/>
      <c r="S1" s="222"/>
      <c r="T1" s="222"/>
      <c r="U1" s="222"/>
      <c r="V1" s="222"/>
      <c r="W1" s="222"/>
      <c r="X1" s="222"/>
      <c r="Y1" s="222"/>
      <c r="Z1" s="222"/>
      <c r="AA1" s="222"/>
      <c r="AB1" s="222"/>
      <c r="AC1" s="222"/>
      <c r="AD1" s="222"/>
      <c r="AE1" s="222"/>
      <c r="AF1" s="222"/>
      <c r="AG1" s="222"/>
      <c r="AH1" s="222"/>
      <c r="AI1" s="222"/>
      <c r="AJ1" s="222"/>
      <c r="AK1" s="222"/>
      <c r="AL1" s="222"/>
      <c r="AM1" s="222"/>
      <c r="AN1" s="222"/>
      <c r="AO1" s="222"/>
      <c r="AP1" s="222"/>
      <c r="AQ1" s="222"/>
      <c r="AR1" s="222"/>
      <c r="AS1" s="222"/>
      <c r="AT1" s="222"/>
      <c r="AU1" s="222"/>
      <c r="AV1" s="222"/>
      <c r="AW1" s="222"/>
      <c r="AX1" s="222"/>
      <c r="AY1" s="222"/>
      <c r="AZ1" s="222"/>
      <c r="BA1" s="222"/>
      <c r="BB1" s="222"/>
      <c r="BC1" s="222"/>
      <c r="BD1" s="222"/>
      <c r="BE1" s="222"/>
      <c r="BF1" s="222"/>
      <c r="BG1" s="222"/>
      <c r="BH1" s="222"/>
      <c r="BI1" s="222"/>
      <c r="BJ1" s="222"/>
      <c r="BK1" s="222"/>
      <c r="BL1" s="222"/>
      <c r="BM1" s="222"/>
      <c r="BN1" s="222"/>
      <c r="BO1" s="222"/>
      <c r="BP1" s="222"/>
      <c r="BQ1" s="222"/>
      <c r="BR1" s="222"/>
      <c r="BS1" s="222"/>
      <c r="BT1" s="222"/>
      <c r="BU1" s="222"/>
      <c r="BV1" s="222"/>
      <c r="BW1" s="222"/>
      <c r="BX1" s="222"/>
      <c r="BY1" s="222"/>
      <c r="BZ1" s="222"/>
      <c r="CA1" s="222"/>
      <c r="CB1" s="222"/>
      <c r="CC1" s="222"/>
      <c r="CD1" s="222"/>
      <c r="CE1" s="222"/>
      <c r="CF1" s="222"/>
      <c r="CG1" s="222"/>
      <c r="CH1" s="222"/>
      <c r="CI1" s="222"/>
      <c r="CJ1" s="222"/>
      <c r="CK1" s="222"/>
      <c r="CL1" s="222"/>
      <c r="CM1" s="222"/>
      <c r="CN1" s="222"/>
      <c r="CO1" s="222"/>
      <c r="CP1" s="222"/>
      <c r="CQ1" s="222"/>
      <c r="CR1" s="222"/>
      <c r="CS1" s="222"/>
      <c r="CT1" s="222"/>
      <c r="CU1" s="222"/>
      <c r="CV1" s="222"/>
      <c r="CW1" s="222"/>
      <c r="CX1" s="222"/>
      <c r="CY1" s="222"/>
      <c r="CZ1" s="222"/>
      <c r="DA1" s="222"/>
      <c r="DB1" s="222"/>
      <c r="DC1" s="222"/>
      <c r="DD1" s="222"/>
      <c r="DE1" s="222"/>
      <c r="DF1" s="222"/>
      <c r="DG1" s="222"/>
      <c r="DH1" s="222"/>
      <c r="DI1" s="222"/>
      <c r="DJ1" s="222"/>
      <c r="DK1" s="222"/>
      <c r="DL1" s="222"/>
      <c r="DM1" s="222"/>
      <c r="DN1" s="222"/>
      <c r="DO1" s="222"/>
      <c r="DP1" s="222"/>
      <c r="DQ1" s="223"/>
      <c r="DR1" s="223"/>
      <c r="DS1" s="223"/>
      <c r="DT1" s="223"/>
      <c r="DU1" s="223"/>
      <c r="DV1" s="223"/>
      <c r="DW1" s="223"/>
      <c r="DX1" s="223"/>
      <c r="DY1" s="223"/>
      <c r="DZ1" s="223"/>
      <c r="EA1" s="224"/>
    </row>
    <row r="2" spans="1:131" ht="26.25" customHeight="1" thickBot="1" x14ac:dyDescent="0.25">
      <c r="A2" s="1103" t="s">
        <v>369</v>
      </c>
      <c r="B2" s="1103"/>
      <c r="C2" s="1103"/>
      <c r="D2" s="1103"/>
      <c r="E2" s="1103"/>
      <c r="F2" s="1103"/>
      <c r="G2" s="1103"/>
      <c r="H2" s="1103"/>
      <c r="I2" s="1103"/>
      <c r="J2" s="1103"/>
      <c r="K2" s="1103"/>
      <c r="L2" s="1103"/>
      <c r="M2" s="1103"/>
      <c r="N2" s="1103"/>
      <c r="O2" s="1103"/>
      <c r="P2" s="1103"/>
      <c r="Q2" s="1103"/>
      <c r="R2" s="1103"/>
      <c r="S2" s="1103"/>
      <c r="T2" s="1103"/>
      <c r="U2" s="1103"/>
      <c r="V2" s="1103"/>
      <c r="W2" s="1103"/>
      <c r="X2" s="1103"/>
      <c r="Y2" s="1103"/>
      <c r="Z2" s="1103"/>
      <c r="AA2" s="1103"/>
      <c r="AB2" s="1103"/>
      <c r="AC2" s="1103"/>
      <c r="AD2" s="1103"/>
      <c r="AE2" s="1103"/>
      <c r="AF2" s="1103"/>
      <c r="AG2" s="1103"/>
      <c r="AH2" s="1103"/>
      <c r="AI2" s="1103"/>
      <c r="AJ2" s="1103"/>
      <c r="AK2" s="1103"/>
      <c r="AL2" s="1103"/>
      <c r="AM2" s="1103"/>
      <c r="AN2" s="1103"/>
      <c r="AO2" s="1103"/>
      <c r="AP2" s="1103"/>
      <c r="AQ2" s="1103"/>
      <c r="AR2" s="1103"/>
      <c r="AS2" s="1103"/>
      <c r="AT2" s="1103"/>
      <c r="AU2" s="1103"/>
      <c r="AV2" s="1103"/>
      <c r="AW2" s="1103"/>
      <c r="AX2" s="1103"/>
      <c r="AY2" s="1103"/>
      <c r="AZ2" s="1103"/>
      <c r="BA2" s="1103"/>
      <c r="BB2" s="1103"/>
      <c r="BC2" s="1103"/>
      <c r="BD2" s="1103"/>
      <c r="BE2" s="1103"/>
      <c r="BF2" s="1103"/>
      <c r="BG2" s="1103"/>
      <c r="BH2" s="1103"/>
      <c r="BI2" s="1103"/>
      <c r="BJ2" s="222"/>
      <c r="BK2" s="222"/>
      <c r="BL2" s="222"/>
      <c r="BM2" s="222"/>
      <c r="BN2" s="222"/>
      <c r="BO2" s="222"/>
      <c r="BP2" s="222"/>
      <c r="BQ2" s="222"/>
      <c r="BR2" s="222"/>
      <c r="BS2" s="222"/>
      <c r="BT2" s="222"/>
      <c r="BU2" s="222"/>
      <c r="BV2" s="222"/>
      <c r="BW2" s="222"/>
      <c r="BX2" s="222"/>
      <c r="BY2" s="222"/>
      <c r="BZ2" s="222"/>
      <c r="CA2" s="222"/>
      <c r="CB2" s="222"/>
      <c r="CC2" s="222"/>
      <c r="CD2" s="222"/>
      <c r="CE2" s="222"/>
      <c r="CF2" s="222"/>
      <c r="CG2" s="222"/>
      <c r="CH2" s="222"/>
      <c r="CI2" s="222"/>
      <c r="CJ2" s="222"/>
      <c r="CK2" s="222"/>
      <c r="CL2" s="222"/>
      <c r="CM2" s="222"/>
      <c r="CN2" s="222"/>
      <c r="CO2" s="222"/>
      <c r="CP2" s="222"/>
      <c r="CQ2" s="222"/>
      <c r="CR2" s="222"/>
      <c r="CS2" s="222"/>
      <c r="CT2" s="222"/>
      <c r="CU2" s="222"/>
      <c r="CV2" s="222"/>
      <c r="CW2" s="222"/>
      <c r="CX2" s="222"/>
      <c r="CY2" s="222"/>
      <c r="CZ2" s="222"/>
      <c r="DA2" s="222"/>
      <c r="DB2" s="222"/>
      <c r="DC2" s="222"/>
      <c r="DD2" s="222"/>
      <c r="DE2" s="222"/>
      <c r="DF2" s="222"/>
      <c r="DG2" s="222"/>
      <c r="DH2" s="222"/>
      <c r="DI2" s="222"/>
      <c r="DJ2" s="1104" t="s">
        <v>370</v>
      </c>
      <c r="DK2" s="1105"/>
      <c r="DL2" s="1105"/>
      <c r="DM2" s="1105"/>
      <c r="DN2" s="1105"/>
      <c r="DO2" s="1106"/>
      <c r="DP2" s="222"/>
      <c r="DQ2" s="1104" t="s">
        <v>371</v>
      </c>
      <c r="DR2" s="1105"/>
      <c r="DS2" s="1105"/>
      <c r="DT2" s="1105"/>
      <c r="DU2" s="1105"/>
      <c r="DV2" s="1105"/>
      <c r="DW2" s="1105"/>
      <c r="DX2" s="1105"/>
      <c r="DY2" s="1105"/>
      <c r="DZ2" s="1106"/>
      <c r="EA2" s="224"/>
    </row>
    <row r="3" spans="1:131" ht="11.25" customHeight="1" x14ac:dyDescent="0.2">
      <c r="A3" s="222"/>
      <c r="B3" s="222"/>
      <c r="C3" s="222"/>
      <c r="D3" s="222"/>
      <c r="E3" s="222"/>
      <c r="F3" s="222"/>
      <c r="G3" s="222"/>
      <c r="H3" s="222"/>
      <c r="I3" s="222"/>
      <c r="J3" s="222"/>
      <c r="K3" s="222"/>
      <c r="L3" s="222"/>
      <c r="M3" s="222"/>
      <c r="N3" s="222"/>
      <c r="O3" s="222"/>
      <c r="P3" s="222"/>
      <c r="Q3" s="222"/>
      <c r="R3" s="222"/>
      <c r="S3" s="222"/>
      <c r="T3" s="222"/>
      <c r="U3" s="222"/>
      <c r="V3" s="222"/>
      <c r="W3" s="222"/>
      <c r="X3" s="222"/>
      <c r="Y3" s="222"/>
      <c r="Z3" s="222"/>
      <c r="AA3" s="222"/>
      <c r="AB3" s="222"/>
      <c r="AC3" s="222"/>
      <c r="AD3" s="222"/>
      <c r="AE3" s="222"/>
      <c r="AF3" s="222"/>
      <c r="AG3" s="222"/>
      <c r="AH3" s="222"/>
      <c r="AI3" s="222"/>
      <c r="AJ3" s="222"/>
      <c r="AK3" s="222"/>
      <c r="AL3" s="222"/>
      <c r="AM3" s="222"/>
      <c r="AN3" s="222"/>
      <c r="AO3" s="222"/>
      <c r="AP3" s="222"/>
      <c r="AQ3" s="222"/>
      <c r="AR3" s="222"/>
      <c r="AS3" s="222"/>
      <c r="AT3" s="222"/>
      <c r="AU3" s="222"/>
      <c r="AV3" s="222"/>
      <c r="AW3" s="222"/>
      <c r="AX3" s="222"/>
      <c r="AY3" s="222"/>
      <c r="AZ3" s="222"/>
      <c r="BA3" s="222"/>
      <c r="BB3" s="222"/>
      <c r="BC3" s="222"/>
      <c r="BD3" s="222"/>
      <c r="BE3" s="222"/>
      <c r="BF3" s="222"/>
      <c r="BG3" s="222"/>
      <c r="BH3" s="222"/>
      <c r="BI3" s="222"/>
      <c r="BJ3" s="222"/>
      <c r="BK3" s="222"/>
      <c r="BL3" s="222"/>
      <c r="BM3" s="222"/>
      <c r="BN3" s="222"/>
      <c r="BO3" s="222"/>
      <c r="BP3" s="222"/>
      <c r="BQ3" s="222"/>
      <c r="BR3" s="222"/>
      <c r="BS3" s="222"/>
      <c r="BT3" s="222"/>
      <c r="BU3" s="222"/>
      <c r="BV3" s="222"/>
      <c r="BW3" s="222"/>
      <c r="BX3" s="222"/>
      <c r="BY3" s="222"/>
      <c r="BZ3" s="222"/>
      <c r="CA3" s="222"/>
      <c r="CB3" s="222"/>
      <c r="CC3" s="222"/>
      <c r="CD3" s="222"/>
      <c r="CE3" s="222"/>
      <c r="CF3" s="222"/>
      <c r="CG3" s="222"/>
      <c r="CH3" s="222"/>
      <c r="CI3" s="222"/>
      <c r="CJ3" s="222"/>
      <c r="CK3" s="222"/>
      <c r="CL3" s="222"/>
      <c r="CM3" s="222"/>
      <c r="CN3" s="222"/>
      <c r="CO3" s="222"/>
      <c r="CP3" s="222"/>
      <c r="CQ3" s="222"/>
      <c r="CR3" s="222"/>
      <c r="CS3" s="222"/>
      <c r="CT3" s="222"/>
      <c r="CU3" s="222"/>
      <c r="CV3" s="222"/>
      <c r="CW3" s="222"/>
      <c r="CX3" s="222"/>
      <c r="CY3" s="222"/>
      <c r="CZ3" s="222"/>
      <c r="DA3" s="222"/>
      <c r="DB3" s="222"/>
      <c r="DC3" s="222"/>
      <c r="DD3" s="222"/>
      <c r="DE3" s="222"/>
      <c r="DF3" s="222"/>
      <c r="DG3" s="222"/>
      <c r="DH3" s="222"/>
      <c r="DI3" s="222"/>
      <c r="DJ3" s="222"/>
      <c r="DK3" s="222"/>
      <c r="DL3" s="222"/>
      <c r="DM3" s="222"/>
      <c r="DN3" s="222"/>
      <c r="DO3" s="222"/>
      <c r="DP3" s="222"/>
      <c r="DQ3" s="222"/>
      <c r="DR3" s="222"/>
      <c r="DS3" s="222"/>
      <c r="DT3" s="222"/>
      <c r="DU3" s="222"/>
      <c r="DV3" s="222"/>
      <c r="DW3" s="222"/>
      <c r="DX3" s="222"/>
      <c r="DY3" s="222"/>
      <c r="DZ3" s="222"/>
      <c r="EA3" s="224"/>
    </row>
    <row r="4" spans="1:131" s="229" customFormat="1" ht="26.25" customHeight="1" thickBot="1" x14ac:dyDescent="0.25">
      <c r="A4" s="1072" t="s">
        <v>372</v>
      </c>
      <c r="B4" s="1072"/>
      <c r="C4" s="1072"/>
      <c r="D4" s="1072"/>
      <c r="E4" s="1072"/>
      <c r="F4" s="1072"/>
      <c r="G4" s="1072"/>
      <c r="H4" s="1072"/>
      <c r="I4" s="1072"/>
      <c r="J4" s="1072"/>
      <c r="K4" s="1072"/>
      <c r="L4" s="1072"/>
      <c r="M4" s="1072"/>
      <c r="N4" s="1072"/>
      <c r="O4" s="1072"/>
      <c r="P4" s="1072"/>
      <c r="Q4" s="1072"/>
      <c r="R4" s="1072"/>
      <c r="S4" s="1072"/>
      <c r="T4" s="1072"/>
      <c r="U4" s="1072"/>
      <c r="V4" s="1072"/>
      <c r="W4" s="1072"/>
      <c r="X4" s="1072"/>
      <c r="Y4" s="1072"/>
      <c r="Z4" s="1072"/>
      <c r="AA4" s="1072"/>
      <c r="AB4" s="1072"/>
      <c r="AC4" s="1072"/>
      <c r="AD4" s="1072"/>
      <c r="AE4" s="1072"/>
      <c r="AF4" s="1072"/>
      <c r="AG4" s="1072"/>
      <c r="AH4" s="1072"/>
      <c r="AI4" s="1072"/>
      <c r="AJ4" s="1072"/>
      <c r="AK4" s="1072"/>
      <c r="AL4" s="1072"/>
      <c r="AM4" s="1072"/>
      <c r="AN4" s="1072"/>
      <c r="AO4" s="1072"/>
      <c r="AP4" s="1072"/>
      <c r="AQ4" s="1072"/>
      <c r="AR4" s="1072"/>
      <c r="AS4" s="1072"/>
      <c r="AT4" s="1072"/>
      <c r="AU4" s="1072"/>
      <c r="AV4" s="1072"/>
      <c r="AW4" s="1072"/>
      <c r="AX4" s="1072"/>
      <c r="AY4" s="1072"/>
      <c r="AZ4" s="226"/>
      <c r="BA4" s="226"/>
      <c r="BB4" s="226"/>
      <c r="BC4" s="226"/>
      <c r="BD4" s="226"/>
      <c r="BE4" s="227"/>
      <c r="BF4" s="227"/>
      <c r="BG4" s="227"/>
      <c r="BH4" s="227"/>
      <c r="BI4" s="227"/>
      <c r="BJ4" s="227"/>
      <c r="BK4" s="227"/>
      <c r="BL4" s="227"/>
      <c r="BM4" s="227"/>
      <c r="BN4" s="227"/>
      <c r="BO4" s="227"/>
      <c r="BP4" s="227"/>
      <c r="BQ4" s="743" t="s">
        <v>373</v>
      </c>
      <c r="BR4" s="743"/>
      <c r="BS4" s="743"/>
      <c r="BT4" s="743"/>
      <c r="BU4" s="743"/>
      <c r="BV4" s="743"/>
      <c r="BW4" s="743"/>
      <c r="BX4" s="743"/>
      <c r="BY4" s="743"/>
      <c r="BZ4" s="743"/>
      <c r="CA4" s="743"/>
      <c r="CB4" s="743"/>
      <c r="CC4" s="743"/>
      <c r="CD4" s="743"/>
      <c r="CE4" s="743"/>
      <c r="CF4" s="743"/>
      <c r="CG4" s="743"/>
      <c r="CH4" s="743"/>
      <c r="CI4" s="743"/>
      <c r="CJ4" s="743"/>
      <c r="CK4" s="743"/>
      <c r="CL4" s="743"/>
      <c r="CM4" s="743"/>
      <c r="CN4" s="743"/>
      <c r="CO4" s="743"/>
      <c r="CP4" s="743"/>
      <c r="CQ4" s="743"/>
      <c r="CR4" s="743"/>
      <c r="CS4" s="743"/>
      <c r="CT4" s="743"/>
      <c r="CU4" s="743"/>
      <c r="CV4" s="743"/>
      <c r="CW4" s="743"/>
      <c r="CX4" s="743"/>
      <c r="CY4" s="743"/>
      <c r="CZ4" s="743"/>
      <c r="DA4" s="743"/>
      <c r="DB4" s="743"/>
      <c r="DC4" s="743"/>
      <c r="DD4" s="743"/>
      <c r="DE4" s="743"/>
      <c r="DF4" s="743"/>
      <c r="DG4" s="743"/>
      <c r="DH4" s="743"/>
      <c r="DI4" s="743"/>
      <c r="DJ4" s="743"/>
      <c r="DK4" s="743"/>
      <c r="DL4" s="743"/>
      <c r="DM4" s="743"/>
      <c r="DN4" s="743"/>
      <c r="DO4" s="743"/>
      <c r="DP4" s="743"/>
      <c r="DQ4" s="743"/>
      <c r="DR4" s="743"/>
      <c r="DS4" s="743"/>
      <c r="DT4" s="743"/>
      <c r="DU4" s="743"/>
      <c r="DV4" s="743"/>
      <c r="DW4" s="743"/>
      <c r="DX4" s="743"/>
      <c r="DY4" s="743"/>
      <c r="DZ4" s="743"/>
      <c r="EA4" s="228"/>
    </row>
    <row r="5" spans="1:131" s="229" customFormat="1" ht="26.25" customHeight="1" x14ac:dyDescent="0.2">
      <c r="A5" s="1008" t="s">
        <v>374</v>
      </c>
      <c r="B5" s="1009"/>
      <c r="C5" s="1009"/>
      <c r="D5" s="1009"/>
      <c r="E5" s="1009"/>
      <c r="F5" s="1009"/>
      <c r="G5" s="1009"/>
      <c r="H5" s="1009"/>
      <c r="I5" s="1009"/>
      <c r="J5" s="1009"/>
      <c r="K5" s="1009"/>
      <c r="L5" s="1009"/>
      <c r="M5" s="1009"/>
      <c r="N5" s="1009"/>
      <c r="O5" s="1009"/>
      <c r="P5" s="1010"/>
      <c r="Q5" s="1014" t="s">
        <v>375</v>
      </c>
      <c r="R5" s="1015"/>
      <c r="S5" s="1015"/>
      <c r="T5" s="1015"/>
      <c r="U5" s="1016"/>
      <c r="V5" s="1014" t="s">
        <v>376</v>
      </c>
      <c r="W5" s="1015"/>
      <c r="X5" s="1015"/>
      <c r="Y5" s="1015"/>
      <c r="Z5" s="1016"/>
      <c r="AA5" s="1014" t="s">
        <v>377</v>
      </c>
      <c r="AB5" s="1015"/>
      <c r="AC5" s="1015"/>
      <c r="AD5" s="1015"/>
      <c r="AE5" s="1015"/>
      <c r="AF5" s="1107" t="s">
        <v>378</v>
      </c>
      <c r="AG5" s="1015"/>
      <c r="AH5" s="1015"/>
      <c r="AI5" s="1015"/>
      <c r="AJ5" s="1028"/>
      <c r="AK5" s="1015" t="s">
        <v>379</v>
      </c>
      <c r="AL5" s="1015"/>
      <c r="AM5" s="1015"/>
      <c r="AN5" s="1015"/>
      <c r="AO5" s="1016"/>
      <c r="AP5" s="1014" t="s">
        <v>380</v>
      </c>
      <c r="AQ5" s="1015"/>
      <c r="AR5" s="1015"/>
      <c r="AS5" s="1015"/>
      <c r="AT5" s="1016"/>
      <c r="AU5" s="1014" t="s">
        <v>381</v>
      </c>
      <c r="AV5" s="1015"/>
      <c r="AW5" s="1015"/>
      <c r="AX5" s="1015"/>
      <c r="AY5" s="1028"/>
      <c r="AZ5" s="226"/>
      <c r="BA5" s="226"/>
      <c r="BB5" s="226"/>
      <c r="BC5" s="226"/>
      <c r="BD5" s="226"/>
      <c r="BE5" s="227"/>
      <c r="BF5" s="227"/>
      <c r="BG5" s="227"/>
      <c r="BH5" s="227"/>
      <c r="BI5" s="227"/>
      <c r="BJ5" s="227"/>
      <c r="BK5" s="227"/>
      <c r="BL5" s="227"/>
      <c r="BM5" s="227"/>
      <c r="BN5" s="227"/>
      <c r="BO5" s="227"/>
      <c r="BP5" s="227"/>
      <c r="BQ5" s="1008" t="s">
        <v>382</v>
      </c>
      <c r="BR5" s="1009"/>
      <c r="BS5" s="1009"/>
      <c r="BT5" s="1009"/>
      <c r="BU5" s="1009"/>
      <c r="BV5" s="1009"/>
      <c r="BW5" s="1009"/>
      <c r="BX5" s="1009"/>
      <c r="BY5" s="1009"/>
      <c r="BZ5" s="1009"/>
      <c r="CA5" s="1009"/>
      <c r="CB5" s="1009"/>
      <c r="CC5" s="1009"/>
      <c r="CD5" s="1009"/>
      <c r="CE5" s="1009"/>
      <c r="CF5" s="1009"/>
      <c r="CG5" s="1010"/>
      <c r="CH5" s="1014" t="s">
        <v>383</v>
      </c>
      <c r="CI5" s="1015"/>
      <c r="CJ5" s="1015"/>
      <c r="CK5" s="1015"/>
      <c r="CL5" s="1016"/>
      <c r="CM5" s="1014" t="s">
        <v>384</v>
      </c>
      <c r="CN5" s="1015"/>
      <c r="CO5" s="1015"/>
      <c r="CP5" s="1015"/>
      <c r="CQ5" s="1016"/>
      <c r="CR5" s="1014" t="s">
        <v>385</v>
      </c>
      <c r="CS5" s="1015"/>
      <c r="CT5" s="1015"/>
      <c r="CU5" s="1015"/>
      <c r="CV5" s="1016"/>
      <c r="CW5" s="1014" t="s">
        <v>386</v>
      </c>
      <c r="CX5" s="1015"/>
      <c r="CY5" s="1015"/>
      <c r="CZ5" s="1015"/>
      <c r="DA5" s="1016"/>
      <c r="DB5" s="1014" t="s">
        <v>387</v>
      </c>
      <c r="DC5" s="1015"/>
      <c r="DD5" s="1015"/>
      <c r="DE5" s="1015"/>
      <c r="DF5" s="1016"/>
      <c r="DG5" s="1097" t="s">
        <v>388</v>
      </c>
      <c r="DH5" s="1098"/>
      <c r="DI5" s="1098"/>
      <c r="DJ5" s="1098"/>
      <c r="DK5" s="1099"/>
      <c r="DL5" s="1097" t="s">
        <v>389</v>
      </c>
      <c r="DM5" s="1098"/>
      <c r="DN5" s="1098"/>
      <c r="DO5" s="1098"/>
      <c r="DP5" s="1099"/>
      <c r="DQ5" s="1014" t="s">
        <v>390</v>
      </c>
      <c r="DR5" s="1015"/>
      <c r="DS5" s="1015"/>
      <c r="DT5" s="1015"/>
      <c r="DU5" s="1016"/>
      <c r="DV5" s="1014" t="s">
        <v>381</v>
      </c>
      <c r="DW5" s="1015"/>
      <c r="DX5" s="1015"/>
      <c r="DY5" s="1015"/>
      <c r="DZ5" s="1028"/>
      <c r="EA5" s="228"/>
    </row>
    <row r="6" spans="1:131" s="229" customFormat="1" ht="26.25" customHeight="1" thickBot="1" x14ac:dyDescent="0.25">
      <c r="A6" s="1011"/>
      <c r="B6" s="1012"/>
      <c r="C6" s="1012"/>
      <c r="D6" s="1012"/>
      <c r="E6" s="1012"/>
      <c r="F6" s="1012"/>
      <c r="G6" s="1012"/>
      <c r="H6" s="1012"/>
      <c r="I6" s="1012"/>
      <c r="J6" s="1012"/>
      <c r="K6" s="1012"/>
      <c r="L6" s="1012"/>
      <c r="M6" s="1012"/>
      <c r="N6" s="1012"/>
      <c r="O6" s="1012"/>
      <c r="P6" s="1013"/>
      <c r="Q6" s="1017"/>
      <c r="R6" s="1018"/>
      <c r="S6" s="1018"/>
      <c r="T6" s="1018"/>
      <c r="U6" s="1019"/>
      <c r="V6" s="1017"/>
      <c r="W6" s="1018"/>
      <c r="X6" s="1018"/>
      <c r="Y6" s="1018"/>
      <c r="Z6" s="1019"/>
      <c r="AA6" s="1017"/>
      <c r="AB6" s="1018"/>
      <c r="AC6" s="1018"/>
      <c r="AD6" s="1018"/>
      <c r="AE6" s="1018"/>
      <c r="AF6" s="1108"/>
      <c r="AG6" s="1018"/>
      <c r="AH6" s="1018"/>
      <c r="AI6" s="1018"/>
      <c r="AJ6" s="1029"/>
      <c r="AK6" s="1018"/>
      <c r="AL6" s="1018"/>
      <c r="AM6" s="1018"/>
      <c r="AN6" s="1018"/>
      <c r="AO6" s="1019"/>
      <c r="AP6" s="1017"/>
      <c r="AQ6" s="1018"/>
      <c r="AR6" s="1018"/>
      <c r="AS6" s="1018"/>
      <c r="AT6" s="1019"/>
      <c r="AU6" s="1017"/>
      <c r="AV6" s="1018"/>
      <c r="AW6" s="1018"/>
      <c r="AX6" s="1018"/>
      <c r="AY6" s="1029"/>
      <c r="AZ6" s="226"/>
      <c r="BA6" s="226"/>
      <c r="BB6" s="226"/>
      <c r="BC6" s="226"/>
      <c r="BD6" s="226"/>
      <c r="BE6" s="227"/>
      <c r="BF6" s="227"/>
      <c r="BG6" s="227"/>
      <c r="BH6" s="227"/>
      <c r="BI6" s="227"/>
      <c r="BJ6" s="227"/>
      <c r="BK6" s="227"/>
      <c r="BL6" s="227"/>
      <c r="BM6" s="227"/>
      <c r="BN6" s="227"/>
      <c r="BO6" s="227"/>
      <c r="BP6" s="227"/>
      <c r="BQ6" s="1011"/>
      <c r="BR6" s="1012"/>
      <c r="BS6" s="1012"/>
      <c r="BT6" s="1012"/>
      <c r="BU6" s="1012"/>
      <c r="BV6" s="1012"/>
      <c r="BW6" s="1012"/>
      <c r="BX6" s="1012"/>
      <c r="BY6" s="1012"/>
      <c r="BZ6" s="1012"/>
      <c r="CA6" s="1012"/>
      <c r="CB6" s="1012"/>
      <c r="CC6" s="1012"/>
      <c r="CD6" s="1012"/>
      <c r="CE6" s="1012"/>
      <c r="CF6" s="1012"/>
      <c r="CG6" s="1013"/>
      <c r="CH6" s="1017"/>
      <c r="CI6" s="1018"/>
      <c r="CJ6" s="1018"/>
      <c r="CK6" s="1018"/>
      <c r="CL6" s="1019"/>
      <c r="CM6" s="1017"/>
      <c r="CN6" s="1018"/>
      <c r="CO6" s="1018"/>
      <c r="CP6" s="1018"/>
      <c r="CQ6" s="1019"/>
      <c r="CR6" s="1017"/>
      <c r="CS6" s="1018"/>
      <c r="CT6" s="1018"/>
      <c r="CU6" s="1018"/>
      <c r="CV6" s="1019"/>
      <c r="CW6" s="1017"/>
      <c r="CX6" s="1018"/>
      <c r="CY6" s="1018"/>
      <c r="CZ6" s="1018"/>
      <c r="DA6" s="1019"/>
      <c r="DB6" s="1017"/>
      <c r="DC6" s="1018"/>
      <c r="DD6" s="1018"/>
      <c r="DE6" s="1018"/>
      <c r="DF6" s="1019"/>
      <c r="DG6" s="1100"/>
      <c r="DH6" s="1101"/>
      <c r="DI6" s="1101"/>
      <c r="DJ6" s="1101"/>
      <c r="DK6" s="1102"/>
      <c r="DL6" s="1100"/>
      <c r="DM6" s="1101"/>
      <c r="DN6" s="1101"/>
      <c r="DO6" s="1101"/>
      <c r="DP6" s="1102"/>
      <c r="DQ6" s="1017"/>
      <c r="DR6" s="1018"/>
      <c r="DS6" s="1018"/>
      <c r="DT6" s="1018"/>
      <c r="DU6" s="1019"/>
      <c r="DV6" s="1017"/>
      <c r="DW6" s="1018"/>
      <c r="DX6" s="1018"/>
      <c r="DY6" s="1018"/>
      <c r="DZ6" s="1029"/>
      <c r="EA6" s="228"/>
    </row>
    <row r="7" spans="1:131" s="229" customFormat="1" ht="26.25" customHeight="1" thickTop="1" x14ac:dyDescent="0.2">
      <c r="A7" s="230">
        <v>1</v>
      </c>
      <c r="B7" s="1060" t="s">
        <v>391</v>
      </c>
      <c r="C7" s="1061"/>
      <c r="D7" s="1061"/>
      <c r="E7" s="1061"/>
      <c r="F7" s="1061"/>
      <c r="G7" s="1061"/>
      <c r="H7" s="1061"/>
      <c r="I7" s="1061"/>
      <c r="J7" s="1061"/>
      <c r="K7" s="1061"/>
      <c r="L7" s="1061"/>
      <c r="M7" s="1061"/>
      <c r="N7" s="1061"/>
      <c r="O7" s="1061"/>
      <c r="P7" s="1062"/>
      <c r="Q7" s="1115">
        <v>13215</v>
      </c>
      <c r="R7" s="1116"/>
      <c r="S7" s="1116"/>
      <c r="T7" s="1116"/>
      <c r="U7" s="1116"/>
      <c r="V7" s="1116">
        <v>12934</v>
      </c>
      <c r="W7" s="1116"/>
      <c r="X7" s="1116"/>
      <c r="Y7" s="1116"/>
      <c r="Z7" s="1116"/>
      <c r="AA7" s="1116">
        <v>281</v>
      </c>
      <c r="AB7" s="1116"/>
      <c r="AC7" s="1116"/>
      <c r="AD7" s="1116"/>
      <c r="AE7" s="1117"/>
      <c r="AF7" s="1118">
        <v>119</v>
      </c>
      <c r="AG7" s="1119"/>
      <c r="AH7" s="1119"/>
      <c r="AI7" s="1119"/>
      <c r="AJ7" s="1120"/>
      <c r="AK7" s="1121">
        <v>0</v>
      </c>
      <c r="AL7" s="1122"/>
      <c r="AM7" s="1122"/>
      <c r="AN7" s="1122"/>
      <c r="AO7" s="1122"/>
      <c r="AP7" s="1122">
        <v>3913</v>
      </c>
      <c r="AQ7" s="1122"/>
      <c r="AR7" s="1122"/>
      <c r="AS7" s="1122"/>
      <c r="AT7" s="1122"/>
      <c r="AU7" s="1123"/>
      <c r="AV7" s="1123"/>
      <c r="AW7" s="1123"/>
      <c r="AX7" s="1123"/>
      <c r="AY7" s="1124"/>
      <c r="AZ7" s="226"/>
      <c r="BA7" s="226"/>
      <c r="BB7" s="226"/>
      <c r="BC7" s="226"/>
      <c r="BD7" s="226"/>
      <c r="BE7" s="227"/>
      <c r="BF7" s="227"/>
      <c r="BG7" s="227"/>
      <c r="BH7" s="227"/>
      <c r="BI7" s="227"/>
      <c r="BJ7" s="227"/>
      <c r="BK7" s="227"/>
      <c r="BL7" s="227"/>
      <c r="BM7" s="227"/>
      <c r="BN7" s="227"/>
      <c r="BO7" s="227"/>
      <c r="BP7" s="227"/>
      <c r="BQ7" s="230">
        <v>1</v>
      </c>
      <c r="BR7" s="231"/>
      <c r="BS7" s="1112" t="s">
        <v>582</v>
      </c>
      <c r="BT7" s="1113"/>
      <c r="BU7" s="1113"/>
      <c r="BV7" s="1113"/>
      <c r="BW7" s="1113"/>
      <c r="BX7" s="1113"/>
      <c r="BY7" s="1113"/>
      <c r="BZ7" s="1113"/>
      <c r="CA7" s="1113"/>
      <c r="CB7" s="1113"/>
      <c r="CC7" s="1113"/>
      <c r="CD7" s="1113"/>
      <c r="CE7" s="1113"/>
      <c r="CF7" s="1113"/>
      <c r="CG7" s="1125"/>
      <c r="CH7" s="1109">
        <v>1</v>
      </c>
      <c r="CI7" s="1110"/>
      <c r="CJ7" s="1110"/>
      <c r="CK7" s="1110"/>
      <c r="CL7" s="1111"/>
      <c r="CM7" s="1109">
        <v>15</v>
      </c>
      <c r="CN7" s="1110"/>
      <c r="CO7" s="1110"/>
      <c r="CP7" s="1110"/>
      <c r="CQ7" s="1111"/>
      <c r="CR7" s="1109">
        <v>5</v>
      </c>
      <c r="CS7" s="1110"/>
      <c r="CT7" s="1110"/>
      <c r="CU7" s="1110"/>
      <c r="CV7" s="1111"/>
      <c r="CW7" s="1109">
        <v>0</v>
      </c>
      <c r="CX7" s="1110"/>
      <c r="CY7" s="1110"/>
      <c r="CZ7" s="1110"/>
      <c r="DA7" s="1111"/>
      <c r="DB7" s="1109">
        <v>0</v>
      </c>
      <c r="DC7" s="1110"/>
      <c r="DD7" s="1110"/>
      <c r="DE7" s="1110"/>
      <c r="DF7" s="1111"/>
      <c r="DG7" s="1109">
        <v>0</v>
      </c>
      <c r="DH7" s="1110"/>
      <c r="DI7" s="1110"/>
      <c r="DJ7" s="1110"/>
      <c r="DK7" s="1111"/>
      <c r="DL7" s="1109">
        <v>0</v>
      </c>
      <c r="DM7" s="1110"/>
      <c r="DN7" s="1110"/>
      <c r="DO7" s="1110"/>
      <c r="DP7" s="1111"/>
      <c r="DQ7" s="1109">
        <v>0</v>
      </c>
      <c r="DR7" s="1110"/>
      <c r="DS7" s="1110"/>
      <c r="DT7" s="1110"/>
      <c r="DU7" s="1111"/>
      <c r="DV7" s="1112"/>
      <c r="DW7" s="1113"/>
      <c r="DX7" s="1113"/>
      <c r="DY7" s="1113"/>
      <c r="DZ7" s="1114"/>
      <c r="EA7" s="228"/>
    </row>
    <row r="8" spans="1:131" s="229" customFormat="1" ht="26.25" customHeight="1" thickBot="1" x14ac:dyDescent="0.25">
      <c r="A8" s="232">
        <v>2</v>
      </c>
      <c r="B8" s="1043" t="s">
        <v>392</v>
      </c>
      <c r="C8" s="1044"/>
      <c r="D8" s="1044"/>
      <c r="E8" s="1044"/>
      <c r="F8" s="1044"/>
      <c r="G8" s="1044"/>
      <c r="H8" s="1044"/>
      <c r="I8" s="1044"/>
      <c r="J8" s="1044"/>
      <c r="K8" s="1044"/>
      <c r="L8" s="1044"/>
      <c r="M8" s="1044"/>
      <c r="N8" s="1044"/>
      <c r="O8" s="1044"/>
      <c r="P8" s="1045"/>
      <c r="Q8" s="1051">
        <v>27</v>
      </c>
      <c r="R8" s="1052"/>
      <c r="S8" s="1052"/>
      <c r="T8" s="1052"/>
      <c r="U8" s="1052"/>
      <c r="V8" s="1052">
        <v>25</v>
      </c>
      <c r="W8" s="1052"/>
      <c r="X8" s="1052"/>
      <c r="Y8" s="1052"/>
      <c r="Z8" s="1052"/>
      <c r="AA8" s="1052">
        <v>2</v>
      </c>
      <c r="AB8" s="1052"/>
      <c r="AC8" s="1052"/>
      <c r="AD8" s="1052"/>
      <c r="AE8" s="1053"/>
      <c r="AF8" s="1048">
        <v>2</v>
      </c>
      <c r="AG8" s="1049"/>
      <c r="AH8" s="1049"/>
      <c r="AI8" s="1049"/>
      <c r="AJ8" s="1050"/>
      <c r="AK8" s="1093">
        <v>14</v>
      </c>
      <c r="AL8" s="1094"/>
      <c r="AM8" s="1094"/>
      <c r="AN8" s="1094"/>
      <c r="AO8" s="1094"/>
      <c r="AP8" s="1094">
        <v>0</v>
      </c>
      <c r="AQ8" s="1094"/>
      <c r="AR8" s="1094"/>
      <c r="AS8" s="1094"/>
      <c r="AT8" s="1094"/>
      <c r="AU8" s="1095"/>
      <c r="AV8" s="1095"/>
      <c r="AW8" s="1095"/>
      <c r="AX8" s="1095"/>
      <c r="AY8" s="1096"/>
      <c r="AZ8" s="226"/>
      <c r="BA8" s="226"/>
      <c r="BB8" s="226"/>
      <c r="BC8" s="226"/>
      <c r="BD8" s="226"/>
      <c r="BE8" s="227"/>
      <c r="BF8" s="227"/>
      <c r="BG8" s="227"/>
      <c r="BH8" s="227"/>
      <c r="BI8" s="227"/>
      <c r="BJ8" s="227"/>
      <c r="BK8" s="227"/>
      <c r="BL8" s="227"/>
      <c r="BM8" s="227"/>
      <c r="BN8" s="227"/>
      <c r="BO8" s="227"/>
      <c r="BP8" s="227"/>
      <c r="BQ8" s="232">
        <v>2</v>
      </c>
      <c r="BR8" s="233"/>
      <c r="BS8" s="1005" t="s">
        <v>583</v>
      </c>
      <c r="BT8" s="1006"/>
      <c r="BU8" s="1006"/>
      <c r="BV8" s="1006"/>
      <c r="BW8" s="1006"/>
      <c r="BX8" s="1006"/>
      <c r="BY8" s="1006"/>
      <c r="BZ8" s="1006"/>
      <c r="CA8" s="1006"/>
      <c r="CB8" s="1006"/>
      <c r="CC8" s="1006"/>
      <c r="CD8" s="1006"/>
      <c r="CE8" s="1006"/>
      <c r="CF8" s="1006"/>
      <c r="CG8" s="1027"/>
      <c r="CH8" s="1002">
        <v>-2</v>
      </c>
      <c r="CI8" s="1003"/>
      <c r="CJ8" s="1003"/>
      <c r="CK8" s="1003"/>
      <c r="CL8" s="1004"/>
      <c r="CM8" s="1002">
        <v>11</v>
      </c>
      <c r="CN8" s="1003"/>
      <c r="CO8" s="1003"/>
      <c r="CP8" s="1003"/>
      <c r="CQ8" s="1004"/>
      <c r="CR8" s="1002">
        <v>2</v>
      </c>
      <c r="CS8" s="1003"/>
      <c r="CT8" s="1003"/>
      <c r="CU8" s="1003"/>
      <c r="CV8" s="1004"/>
      <c r="CW8" s="1002">
        <v>0</v>
      </c>
      <c r="CX8" s="1003"/>
      <c r="CY8" s="1003"/>
      <c r="CZ8" s="1003"/>
      <c r="DA8" s="1004"/>
      <c r="DB8" s="1002">
        <v>0</v>
      </c>
      <c r="DC8" s="1003"/>
      <c r="DD8" s="1003"/>
      <c r="DE8" s="1003"/>
      <c r="DF8" s="1004"/>
      <c r="DG8" s="1002">
        <v>0</v>
      </c>
      <c r="DH8" s="1003"/>
      <c r="DI8" s="1003"/>
      <c r="DJ8" s="1003"/>
      <c r="DK8" s="1004"/>
      <c r="DL8" s="1002">
        <v>0</v>
      </c>
      <c r="DM8" s="1003"/>
      <c r="DN8" s="1003"/>
      <c r="DO8" s="1003"/>
      <c r="DP8" s="1004"/>
      <c r="DQ8" s="1002">
        <v>0</v>
      </c>
      <c r="DR8" s="1003"/>
      <c r="DS8" s="1003"/>
      <c r="DT8" s="1003"/>
      <c r="DU8" s="1004"/>
      <c r="DV8" s="1005"/>
      <c r="DW8" s="1006"/>
      <c r="DX8" s="1006"/>
      <c r="DY8" s="1006"/>
      <c r="DZ8" s="1007"/>
      <c r="EA8" s="228"/>
    </row>
    <row r="9" spans="1:131" s="229" customFormat="1" ht="26.25" hidden="1" customHeight="1" x14ac:dyDescent="0.2">
      <c r="A9" s="232">
        <v>3</v>
      </c>
      <c r="B9" s="1043"/>
      <c r="C9" s="1044"/>
      <c r="D9" s="1044"/>
      <c r="E9" s="1044"/>
      <c r="F9" s="1044"/>
      <c r="G9" s="1044"/>
      <c r="H9" s="1044"/>
      <c r="I9" s="1044"/>
      <c r="J9" s="1044"/>
      <c r="K9" s="1044"/>
      <c r="L9" s="1044"/>
      <c r="M9" s="1044"/>
      <c r="N9" s="1044"/>
      <c r="O9" s="1044"/>
      <c r="P9" s="1045"/>
      <c r="Q9" s="1051"/>
      <c r="R9" s="1052"/>
      <c r="S9" s="1052"/>
      <c r="T9" s="1052"/>
      <c r="U9" s="1052"/>
      <c r="V9" s="1052"/>
      <c r="W9" s="1052"/>
      <c r="X9" s="1052"/>
      <c r="Y9" s="1052"/>
      <c r="Z9" s="1052"/>
      <c r="AA9" s="1052"/>
      <c r="AB9" s="1052"/>
      <c r="AC9" s="1052"/>
      <c r="AD9" s="1052"/>
      <c r="AE9" s="1053"/>
      <c r="AF9" s="1048"/>
      <c r="AG9" s="1049"/>
      <c r="AH9" s="1049"/>
      <c r="AI9" s="1049"/>
      <c r="AJ9" s="1050"/>
      <c r="AK9" s="1093"/>
      <c r="AL9" s="1094"/>
      <c r="AM9" s="1094"/>
      <c r="AN9" s="1094"/>
      <c r="AO9" s="1094"/>
      <c r="AP9" s="1094"/>
      <c r="AQ9" s="1094"/>
      <c r="AR9" s="1094"/>
      <c r="AS9" s="1094"/>
      <c r="AT9" s="1094"/>
      <c r="AU9" s="1095"/>
      <c r="AV9" s="1095"/>
      <c r="AW9" s="1095"/>
      <c r="AX9" s="1095"/>
      <c r="AY9" s="1096"/>
      <c r="AZ9" s="226"/>
      <c r="BA9" s="226"/>
      <c r="BB9" s="226"/>
      <c r="BC9" s="226"/>
      <c r="BD9" s="226"/>
      <c r="BE9" s="227"/>
      <c r="BF9" s="227"/>
      <c r="BG9" s="227"/>
      <c r="BH9" s="227"/>
      <c r="BI9" s="227"/>
      <c r="BJ9" s="227"/>
      <c r="BK9" s="227"/>
      <c r="BL9" s="227"/>
      <c r="BM9" s="227"/>
      <c r="BN9" s="227"/>
      <c r="BO9" s="227"/>
      <c r="BP9" s="227"/>
      <c r="BQ9" s="232">
        <v>3</v>
      </c>
      <c r="BR9" s="233"/>
      <c r="BS9" s="1005"/>
      <c r="BT9" s="1006"/>
      <c r="BU9" s="1006"/>
      <c r="BV9" s="1006"/>
      <c r="BW9" s="1006"/>
      <c r="BX9" s="1006"/>
      <c r="BY9" s="1006"/>
      <c r="BZ9" s="1006"/>
      <c r="CA9" s="1006"/>
      <c r="CB9" s="1006"/>
      <c r="CC9" s="1006"/>
      <c r="CD9" s="1006"/>
      <c r="CE9" s="1006"/>
      <c r="CF9" s="1006"/>
      <c r="CG9" s="1027"/>
      <c r="CH9" s="1002"/>
      <c r="CI9" s="1003"/>
      <c r="CJ9" s="1003"/>
      <c r="CK9" s="1003"/>
      <c r="CL9" s="1004"/>
      <c r="CM9" s="1002"/>
      <c r="CN9" s="1003"/>
      <c r="CO9" s="1003"/>
      <c r="CP9" s="1003"/>
      <c r="CQ9" s="1004"/>
      <c r="CR9" s="1002"/>
      <c r="CS9" s="1003"/>
      <c r="CT9" s="1003"/>
      <c r="CU9" s="1003"/>
      <c r="CV9" s="1004"/>
      <c r="CW9" s="1002"/>
      <c r="CX9" s="1003"/>
      <c r="CY9" s="1003"/>
      <c r="CZ9" s="1003"/>
      <c r="DA9" s="1004"/>
      <c r="DB9" s="1002"/>
      <c r="DC9" s="1003"/>
      <c r="DD9" s="1003"/>
      <c r="DE9" s="1003"/>
      <c r="DF9" s="1004"/>
      <c r="DG9" s="1002"/>
      <c r="DH9" s="1003"/>
      <c r="DI9" s="1003"/>
      <c r="DJ9" s="1003"/>
      <c r="DK9" s="1004"/>
      <c r="DL9" s="1002"/>
      <c r="DM9" s="1003"/>
      <c r="DN9" s="1003"/>
      <c r="DO9" s="1003"/>
      <c r="DP9" s="1004"/>
      <c r="DQ9" s="1002"/>
      <c r="DR9" s="1003"/>
      <c r="DS9" s="1003"/>
      <c r="DT9" s="1003"/>
      <c r="DU9" s="1004"/>
      <c r="DV9" s="1005"/>
      <c r="DW9" s="1006"/>
      <c r="DX9" s="1006"/>
      <c r="DY9" s="1006"/>
      <c r="DZ9" s="1007"/>
      <c r="EA9" s="228"/>
    </row>
    <row r="10" spans="1:131" s="229" customFormat="1" ht="26.25" hidden="1" customHeight="1" x14ac:dyDescent="0.2">
      <c r="A10" s="232">
        <v>4</v>
      </c>
      <c r="B10" s="1043"/>
      <c r="C10" s="1044"/>
      <c r="D10" s="1044"/>
      <c r="E10" s="1044"/>
      <c r="F10" s="1044"/>
      <c r="G10" s="1044"/>
      <c r="H10" s="1044"/>
      <c r="I10" s="1044"/>
      <c r="J10" s="1044"/>
      <c r="K10" s="1044"/>
      <c r="L10" s="1044"/>
      <c r="M10" s="1044"/>
      <c r="N10" s="1044"/>
      <c r="O10" s="1044"/>
      <c r="P10" s="1045"/>
      <c r="Q10" s="1051"/>
      <c r="R10" s="1052"/>
      <c r="S10" s="1052"/>
      <c r="T10" s="1052"/>
      <c r="U10" s="1052"/>
      <c r="V10" s="1052"/>
      <c r="W10" s="1052"/>
      <c r="X10" s="1052"/>
      <c r="Y10" s="1052"/>
      <c r="Z10" s="1052"/>
      <c r="AA10" s="1052"/>
      <c r="AB10" s="1052"/>
      <c r="AC10" s="1052"/>
      <c r="AD10" s="1052"/>
      <c r="AE10" s="1053"/>
      <c r="AF10" s="1048"/>
      <c r="AG10" s="1049"/>
      <c r="AH10" s="1049"/>
      <c r="AI10" s="1049"/>
      <c r="AJ10" s="1050"/>
      <c r="AK10" s="1093"/>
      <c r="AL10" s="1094"/>
      <c r="AM10" s="1094"/>
      <c r="AN10" s="1094"/>
      <c r="AO10" s="1094"/>
      <c r="AP10" s="1094"/>
      <c r="AQ10" s="1094"/>
      <c r="AR10" s="1094"/>
      <c r="AS10" s="1094"/>
      <c r="AT10" s="1094"/>
      <c r="AU10" s="1095"/>
      <c r="AV10" s="1095"/>
      <c r="AW10" s="1095"/>
      <c r="AX10" s="1095"/>
      <c r="AY10" s="1096"/>
      <c r="AZ10" s="226"/>
      <c r="BA10" s="226"/>
      <c r="BB10" s="226"/>
      <c r="BC10" s="226"/>
      <c r="BD10" s="226"/>
      <c r="BE10" s="227"/>
      <c r="BF10" s="227"/>
      <c r="BG10" s="227"/>
      <c r="BH10" s="227"/>
      <c r="BI10" s="227"/>
      <c r="BJ10" s="227"/>
      <c r="BK10" s="227"/>
      <c r="BL10" s="227"/>
      <c r="BM10" s="227"/>
      <c r="BN10" s="227"/>
      <c r="BO10" s="227"/>
      <c r="BP10" s="227"/>
      <c r="BQ10" s="232">
        <v>4</v>
      </c>
      <c r="BR10" s="233"/>
      <c r="BS10" s="1005"/>
      <c r="BT10" s="1006"/>
      <c r="BU10" s="1006"/>
      <c r="BV10" s="1006"/>
      <c r="BW10" s="1006"/>
      <c r="BX10" s="1006"/>
      <c r="BY10" s="1006"/>
      <c r="BZ10" s="1006"/>
      <c r="CA10" s="1006"/>
      <c r="CB10" s="1006"/>
      <c r="CC10" s="1006"/>
      <c r="CD10" s="1006"/>
      <c r="CE10" s="1006"/>
      <c r="CF10" s="1006"/>
      <c r="CG10" s="1027"/>
      <c r="CH10" s="1002"/>
      <c r="CI10" s="1003"/>
      <c r="CJ10" s="1003"/>
      <c r="CK10" s="1003"/>
      <c r="CL10" s="1004"/>
      <c r="CM10" s="1002"/>
      <c r="CN10" s="1003"/>
      <c r="CO10" s="1003"/>
      <c r="CP10" s="1003"/>
      <c r="CQ10" s="1004"/>
      <c r="CR10" s="1002"/>
      <c r="CS10" s="1003"/>
      <c r="CT10" s="1003"/>
      <c r="CU10" s="1003"/>
      <c r="CV10" s="1004"/>
      <c r="CW10" s="1002"/>
      <c r="CX10" s="1003"/>
      <c r="CY10" s="1003"/>
      <c r="CZ10" s="1003"/>
      <c r="DA10" s="1004"/>
      <c r="DB10" s="1002"/>
      <c r="DC10" s="1003"/>
      <c r="DD10" s="1003"/>
      <c r="DE10" s="1003"/>
      <c r="DF10" s="1004"/>
      <c r="DG10" s="1002"/>
      <c r="DH10" s="1003"/>
      <c r="DI10" s="1003"/>
      <c r="DJ10" s="1003"/>
      <c r="DK10" s="1004"/>
      <c r="DL10" s="1002"/>
      <c r="DM10" s="1003"/>
      <c r="DN10" s="1003"/>
      <c r="DO10" s="1003"/>
      <c r="DP10" s="1004"/>
      <c r="DQ10" s="1002"/>
      <c r="DR10" s="1003"/>
      <c r="DS10" s="1003"/>
      <c r="DT10" s="1003"/>
      <c r="DU10" s="1004"/>
      <c r="DV10" s="1005"/>
      <c r="DW10" s="1006"/>
      <c r="DX10" s="1006"/>
      <c r="DY10" s="1006"/>
      <c r="DZ10" s="1007"/>
      <c r="EA10" s="228"/>
    </row>
    <row r="11" spans="1:131" s="229" customFormat="1" ht="26.25" hidden="1" customHeight="1" x14ac:dyDescent="0.2">
      <c r="A11" s="232">
        <v>5</v>
      </c>
      <c r="B11" s="1043"/>
      <c r="C11" s="1044"/>
      <c r="D11" s="1044"/>
      <c r="E11" s="1044"/>
      <c r="F11" s="1044"/>
      <c r="G11" s="1044"/>
      <c r="H11" s="1044"/>
      <c r="I11" s="1044"/>
      <c r="J11" s="1044"/>
      <c r="K11" s="1044"/>
      <c r="L11" s="1044"/>
      <c r="M11" s="1044"/>
      <c r="N11" s="1044"/>
      <c r="O11" s="1044"/>
      <c r="P11" s="1045"/>
      <c r="Q11" s="1051"/>
      <c r="R11" s="1052"/>
      <c r="S11" s="1052"/>
      <c r="T11" s="1052"/>
      <c r="U11" s="1052"/>
      <c r="V11" s="1052"/>
      <c r="W11" s="1052"/>
      <c r="X11" s="1052"/>
      <c r="Y11" s="1052"/>
      <c r="Z11" s="1052"/>
      <c r="AA11" s="1052"/>
      <c r="AB11" s="1052"/>
      <c r="AC11" s="1052"/>
      <c r="AD11" s="1052"/>
      <c r="AE11" s="1053"/>
      <c r="AF11" s="1048"/>
      <c r="AG11" s="1049"/>
      <c r="AH11" s="1049"/>
      <c r="AI11" s="1049"/>
      <c r="AJ11" s="1050"/>
      <c r="AK11" s="1093"/>
      <c r="AL11" s="1094"/>
      <c r="AM11" s="1094"/>
      <c r="AN11" s="1094"/>
      <c r="AO11" s="1094"/>
      <c r="AP11" s="1094"/>
      <c r="AQ11" s="1094"/>
      <c r="AR11" s="1094"/>
      <c r="AS11" s="1094"/>
      <c r="AT11" s="1094"/>
      <c r="AU11" s="1095"/>
      <c r="AV11" s="1095"/>
      <c r="AW11" s="1095"/>
      <c r="AX11" s="1095"/>
      <c r="AY11" s="1096"/>
      <c r="AZ11" s="226"/>
      <c r="BA11" s="226"/>
      <c r="BB11" s="226"/>
      <c r="BC11" s="226"/>
      <c r="BD11" s="226"/>
      <c r="BE11" s="227"/>
      <c r="BF11" s="227"/>
      <c r="BG11" s="227"/>
      <c r="BH11" s="227"/>
      <c r="BI11" s="227"/>
      <c r="BJ11" s="227"/>
      <c r="BK11" s="227"/>
      <c r="BL11" s="227"/>
      <c r="BM11" s="227"/>
      <c r="BN11" s="227"/>
      <c r="BO11" s="227"/>
      <c r="BP11" s="227"/>
      <c r="BQ11" s="232">
        <v>5</v>
      </c>
      <c r="BR11" s="233"/>
      <c r="BS11" s="1005"/>
      <c r="BT11" s="1006"/>
      <c r="BU11" s="1006"/>
      <c r="BV11" s="1006"/>
      <c r="BW11" s="1006"/>
      <c r="BX11" s="1006"/>
      <c r="BY11" s="1006"/>
      <c r="BZ11" s="1006"/>
      <c r="CA11" s="1006"/>
      <c r="CB11" s="1006"/>
      <c r="CC11" s="1006"/>
      <c r="CD11" s="1006"/>
      <c r="CE11" s="1006"/>
      <c r="CF11" s="1006"/>
      <c r="CG11" s="1027"/>
      <c r="CH11" s="1002"/>
      <c r="CI11" s="1003"/>
      <c r="CJ11" s="1003"/>
      <c r="CK11" s="1003"/>
      <c r="CL11" s="1004"/>
      <c r="CM11" s="1002"/>
      <c r="CN11" s="1003"/>
      <c r="CO11" s="1003"/>
      <c r="CP11" s="1003"/>
      <c r="CQ11" s="1004"/>
      <c r="CR11" s="1002"/>
      <c r="CS11" s="1003"/>
      <c r="CT11" s="1003"/>
      <c r="CU11" s="1003"/>
      <c r="CV11" s="1004"/>
      <c r="CW11" s="1002"/>
      <c r="CX11" s="1003"/>
      <c r="CY11" s="1003"/>
      <c r="CZ11" s="1003"/>
      <c r="DA11" s="1004"/>
      <c r="DB11" s="1002"/>
      <c r="DC11" s="1003"/>
      <c r="DD11" s="1003"/>
      <c r="DE11" s="1003"/>
      <c r="DF11" s="1004"/>
      <c r="DG11" s="1002"/>
      <c r="DH11" s="1003"/>
      <c r="DI11" s="1003"/>
      <c r="DJ11" s="1003"/>
      <c r="DK11" s="1004"/>
      <c r="DL11" s="1002"/>
      <c r="DM11" s="1003"/>
      <c r="DN11" s="1003"/>
      <c r="DO11" s="1003"/>
      <c r="DP11" s="1004"/>
      <c r="DQ11" s="1002"/>
      <c r="DR11" s="1003"/>
      <c r="DS11" s="1003"/>
      <c r="DT11" s="1003"/>
      <c r="DU11" s="1004"/>
      <c r="DV11" s="1005"/>
      <c r="DW11" s="1006"/>
      <c r="DX11" s="1006"/>
      <c r="DY11" s="1006"/>
      <c r="DZ11" s="1007"/>
      <c r="EA11" s="228"/>
    </row>
    <row r="12" spans="1:131" s="229" customFormat="1" ht="26.25" hidden="1" customHeight="1" x14ac:dyDescent="0.2">
      <c r="A12" s="232">
        <v>6</v>
      </c>
      <c r="B12" s="1043"/>
      <c r="C12" s="1044"/>
      <c r="D12" s="1044"/>
      <c r="E12" s="1044"/>
      <c r="F12" s="1044"/>
      <c r="G12" s="1044"/>
      <c r="H12" s="1044"/>
      <c r="I12" s="1044"/>
      <c r="J12" s="1044"/>
      <c r="K12" s="1044"/>
      <c r="L12" s="1044"/>
      <c r="M12" s="1044"/>
      <c r="N12" s="1044"/>
      <c r="O12" s="1044"/>
      <c r="P12" s="1045"/>
      <c r="Q12" s="1051"/>
      <c r="R12" s="1052"/>
      <c r="S12" s="1052"/>
      <c r="T12" s="1052"/>
      <c r="U12" s="1052"/>
      <c r="V12" s="1052"/>
      <c r="W12" s="1052"/>
      <c r="X12" s="1052"/>
      <c r="Y12" s="1052"/>
      <c r="Z12" s="1052"/>
      <c r="AA12" s="1052"/>
      <c r="AB12" s="1052"/>
      <c r="AC12" s="1052"/>
      <c r="AD12" s="1052"/>
      <c r="AE12" s="1053"/>
      <c r="AF12" s="1048"/>
      <c r="AG12" s="1049"/>
      <c r="AH12" s="1049"/>
      <c r="AI12" s="1049"/>
      <c r="AJ12" s="1050"/>
      <c r="AK12" s="1093"/>
      <c r="AL12" s="1094"/>
      <c r="AM12" s="1094"/>
      <c r="AN12" s="1094"/>
      <c r="AO12" s="1094"/>
      <c r="AP12" s="1094"/>
      <c r="AQ12" s="1094"/>
      <c r="AR12" s="1094"/>
      <c r="AS12" s="1094"/>
      <c r="AT12" s="1094"/>
      <c r="AU12" s="1095"/>
      <c r="AV12" s="1095"/>
      <c r="AW12" s="1095"/>
      <c r="AX12" s="1095"/>
      <c r="AY12" s="1096"/>
      <c r="AZ12" s="226"/>
      <c r="BA12" s="226"/>
      <c r="BB12" s="226"/>
      <c r="BC12" s="226"/>
      <c r="BD12" s="226"/>
      <c r="BE12" s="227"/>
      <c r="BF12" s="227"/>
      <c r="BG12" s="227"/>
      <c r="BH12" s="227"/>
      <c r="BI12" s="227"/>
      <c r="BJ12" s="227"/>
      <c r="BK12" s="227"/>
      <c r="BL12" s="227"/>
      <c r="BM12" s="227"/>
      <c r="BN12" s="227"/>
      <c r="BO12" s="227"/>
      <c r="BP12" s="227"/>
      <c r="BQ12" s="232">
        <v>6</v>
      </c>
      <c r="BR12" s="233"/>
      <c r="BS12" s="1005"/>
      <c r="BT12" s="1006"/>
      <c r="BU12" s="1006"/>
      <c r="BV12" s="1006"/>
      <c r="BW12" s="1006"/>
      <c r="BX12" s="1006"/>
      <c r="BY12" s="1006"/>
      <c r="BZ12" s="1006"/>
      <c r="CA12" s="1006"/>
      <c r="CB12" s="1006"/>
      <c r="CC12" s="1006"/>
      <c r="CD12" s="1006"/>
      <c r="CE12" s="1006"/>
      <c r="CF12" s="1006"/>
      <c r="CG12" s="1027"/>
      <c r="CH12" s="1002"/>
      <c r="CI12" s="1003"/>
      <c r="CJ12" s="1003"/>
      <c r="CK12" s="1003"/>
      <c r="CL12" s="1004"/>
      <c r="CM12" s="1002"/>
      <c r="CN12" s="1003"/>
      <c r="CO12" s="1003"/>
      <c r="CP12" s="1003"/>
      <c r="CQ12" s="1004"/>
      <c r="CR12" s="1002"/>
      <c r="CS12" s="1003"/>
      <c r="CT12" s="1003"/>
      <c r="CU12" s="1003"/>
      <c r="CV12" s="1004"/>
      <c r="CW12" s="1002"/>
      <c r="CX12" s="1003"/>
      <c r="CY12" s="1003"/>
      <c r="CZ12" s="1003"/>
      <c r="DA12" s="1004"/>
      <c r="DB12" s="1002"/>
      <c r="DC12" s="1003"/>
      <c r="DD12" s="1003"/>
      <c r="DE12" s="1003"/>
      <c r="DF12" s="1004"/>
      <c r="DG12" s="1002"/>
      <c r="DH12" s="1003"/>
      <c r="DI12" s="1003"/>
      <c r="DJ12" s="1003"/>
      <c r="DK12" s="1004"/>
      <c r="DL12" s="1002"/>
      <c r="DM12" s="1003"/>
      <c r="DN12" s="1003"/>
      <c r="DO12" s="1003"/>
      <c r="DP12" s="1004"/>
      <c r="DQ12" s="1002"/>
      <c r="DR12" s="1003"/>
      <c r="DS12" s="1003"/>
      <c r="DT12" s="1003"/>
      <c r="DU12" s="1004"/>
      <c r="DV12" s="1005"/>
      <c r="DW12" s="1006"/>
      <c r="DX12" s="1006"/>
      <c r="DY12" s="1006"/>
      <c r="DZ12" s="1007"/>
      <c r="EA12" s="228"/>
    </row>
    <row r="13" spans="1:131" s="229" customFormat="1" ht="26.25" hidden="1" customHeight="1" x14ac:dyDescent="0.2">
      <c r="A13" s="232">
        <v>7</v>
      </c>
      <c r="B13" s="1043"/>
      <c r="C13" s="1044"/>
      <c r="D13" s="1044"/>
      <c r="E13" s="1044"/>
      <c r="F13" s="1044"/>
      <c r="G13" s="1044"/>
      <c r="H13" s="1044"/>
      <c r="I13" s="1044"/>
      <c r="J13" s="1044"/>
      <c r="K13" s="1044"/>
      <c r="L13" s="1044"/>
      <c r="M13" s="1044"/>
      <c r="N13" s="1044"/>
      <c r="O13" s="1044"/>
      <c r="P13" s="1045"/>
      <c r="Q13" s="1051"/>
      <c r="R13" s="1052"/>
      <c r="S13" s="1052"/>
      <c r="T13" s="1052"/>
      <c r="U13" s="1052"/>
      <c r="V13" s="1052"/>
      <c r="W13" s="1052"/>
      <c r="X13" s="1052"/>
      <c r="Y13" s="1052"/>
      <c r="Z13" s="1052"/>
      <c r="AA13" s="1052"/>
      <c r="AB13" s="1052"/>
      <c r="AC13" s="1052"/>
      <c r="AD13" s="1052"/>
      <c r="AE13" s="1053"/>
      <c r="AF13" s="1048"/>
      <c r="AG13" s="1049"/>
      <c r="AH13" s="1049"/>
      <c r="AI13" s="1049"/>
      <c r="AJ13" s="1050"/>
      <c r="AK13" s="1093"/>
      <c r="AL13" s="1094"/>
      <c r="AM13" s="1094"/>
      <c r="AN13" s="1094"/>
      <c r="AO13" s="1094"/>
      <c r="AP13" s="1094"/>
      <c r="AQ13" s="1094"/>
      <c r="AR13" s="1094"/>
      <c r="AS13" s="1094"/>
      <c r="AT13" s="1094"/>
      <c r="AU13" s="1095"/>
      <c r="AV13" s="1095"/>
      <c r="AW13" s="1095"/>
      <c r="AX13" s="1095"/>
      <c r="AY13" s="1096"/>
      <c r="AZ13" s="226"/>
      <c r="BA13" s="226"/>
      <c r="BB13" s="226"/>
      <c r="BC13" s="226"/>
      <c r="BD13" s="226"/>
      <c r="BE13" s="227"/>
      <c r="BF13" s="227"/>
      <c r="BG13" s="227"/>
      <c r="BH13" s="227"/>
      <c r="BI13" s="227"/>
      <c r="BJ13" s="227"/>
      <c r="BK13" s="227"/>
      <c r="BL13" s="227"/>
      <c r="BM13" s="227"/>
      <c r="BN13" s="227"/>
      <c r="BO13" s="227"/>
      <c r="BP13" s="227"/>
      <c r="BQ13" s="232">
        <v>7</v>
      </c>
      <c r="BR13" s="233"/>
      <c r="BS13" s="1005"/>
      <c r="BT13" s="1006"/>
      <c r="BU13" s="1006"/>
      <c r="BV13" s="1006"/>
      <c r="BW13" s="1006"/>
      <c r="BX13" s="1006"/>
      <c r="BY13" s="1006"/>
      <c r="BZ13" s="1006"/>
      <c r="CA13" s="1006"/>
      <c r="CB13" s="1006"/>
      <c r="CC13" s="1006"/>
      <c r="CD13" s="1006"/>
      <c r="CE13" s="1006"/>
      <c r="CF13" s="1006"/>
      <c r="CG13" s="1027"/>
      <c r="CH13" s="1002"/>
      <c r="CI13" s="1003"/>
      <c r="CJ13" s="1003"/>
      <c r="CK13" s="1003"/>
      <c r="CL13" s="1004"/>
      <c r="CM13" s="1002"/>
      <c r="CN13" s="1003"/>
      <c r="CO13" s="1003"/>
      <c r="CP13" s="1003"/>
      <c r="CQ13" s="1004"/>
      <c r="CR13" s="1002"/>
      <c r="CS13" s="1003"/>
      <c r="CT13" s="1003"/>
      <c r="CU13" s="1003"/>
      <c r="CV13" s="1004"/>
      <c r="CW13" s="1002"/>
      <c r="CX13" s="1003"/>
      <c r="CY13" s="1003"/>
      <c r="CZ13" s="1003"/>
      <c r="DA13" s="1004"/>
      <c r="DB13" s="1002"/>
      <c r="DC13" s="1003"/>
      <c r="DD13" s="1003"/>
      <c r="DE13" s="1003"/>
      <c r="DF13" s="1004"/>
      <c r="DG13" s="1002"/>
      <c r="DH13" s="1003"/>
      <c r="DI13" s="1003"/>
      <c r="DJ13" s="1003"/>
      <c r="DK13" s="1004"/>
      <c r="DL13" s="1002"/>
      <c r="DM13" s="1003"/>
      <c r="DN13" s="1003"/>
      <c r="DO13" s="1003"/>
      <c r="DP13" s="1004"/>
      <c r="DQ13" s="1002"/>
      <c r="DR13" s="1003"/>
      <c r="DS13" s="1003"/>
      <c r="DT13" s="1003"/>
      <c r="DU13" s="1004"/>
      <c r="DV13" s="1005"/>
      <c r="DW13" s="1006"/>
      <c r="DX13" s="1006"/>
      <c r="DY13" s="1006"/>
      <c r="DZ13" s="1007"/>
      <c r="EA13" s="228"/>
    </row>
    <row r="14" spans="1:131" s="229" customFormat="1" ht="26.25" hidden="1" customHeight="1" x14ac:dyDescent="0.2">
      <c r="A14" s="232">
        <v>8</v>
      </c>
      <c r="B14" s="1043"/>
      <c r="C14" s="1044"/>
      <c r="D14" s="1044"/>
      <c r="E14" s="1044"/>
      <c r="F14" s="1044"/>
      <c r="G14" s="1044"/>
      <c r="H14" s="1044"/>
      <c r="I14" s="1044"/>
      <c r="J14" s="1044"/>
      <c r="K14" s="1044"/>
      <c r="L14" s="1044"/>
      <c r="M14" s="1044"/>
      <c r="N14" s="1044"/>
      <c r="O14" s="1044"/>
      <c r="P14" s="1045"/>
      <c r="Q14" s="1051"/>
      <c r="R14" s="1052"/>
      <c r="S14" s="1052"/>
      <c r="T14" s="1052"/>
      <c r="U14" s="1052"/>
      <c r="V14" s="1052"/>
      <c r="W14" s="1052"/>
      <c r="X14" s="1052"/>
      <c r="Y14" s="1052"/>
      <c r="Z14" s="1052"/>
      <c r="AA14" s="1052"/>
      <c r="AB14" s="1052"/>
      <c r="AC14" s="1052"/>
      <c r="AD14" s="1052"/>
      <c r="AE14" s="1053"/>
      <c r="AF14" s="1048"/>
      <c r="AG14" s="1049"/>
      <c r="AH14" s="1049"/>
      <c r="AI14" s="1049"/>
      <c r="AJ14" s="1050"/>
      <c r="AK14" s="1093"/>
      <c r="AL14" s="1094"/>
      <c r="AM14" s="1094"/>
      <c r="AN14" s="1094"/>
      <c r="AO14" s="1094"/>
      <c r="AP14" s="1094"/>
      <c r="AQ14" s="1094"/>
      <c r="AR14" s="1094"/>
      <c r="AS14" s="1094"/>
      <c r="AT14" s="1094"/>
      <c r="AU14" s="1095"/>
      <c r="AV14" s="1095"/>
      <c r="AW14" s="1095"/>
      <c r="AX14" s="1095"/>
      <c r="AY14" s="1096"/>
      <c r="AZ14" s="226"/>
      <c r="BA14" s="226"/>
      <c r="BB14" s="226"/>
      <c r="BC14" s="226"/>
      <c r="BD14" s="226"/>
      <c r="BE14" s="227"/>
      <c r="BF14" s="227"/>
      <c r="BG14" s="227"/>
      <c r="BH14" s="227"/>
      <c r="BI14" s="227"/>
      <c r="BJ14" s="227"/>
      <c r="BK14" s="227"/>
      <c r="BL14" s="227"/>
      <c r="BM14" s="227"/>
      <c r="BN14" s="227"/>
      <c r="BO14" s="227"/>
      <c r="BP14" s="227"/>
      <c r="BQ14" s="232">
        <v>8</v>
      </c>
      <c r="BR14" s="233"/>
      <c r="BS14" s="1005"/>
      <c r="BT14" s="1006"/>
      <c r="BU14" s="1006"/>
      <c r="BV14" s="1006"/>
      <c r="BW14" s="1006"/>
      <c r="BX14" s="1006"/>
      <c r="BY14" s="1006"/>
      <c r="BZ14" s="1006"/>
      <c r="CA14" s="1006"/>
      <c r="CB14" s="1006"/>
      <c r="CC14" s="1006"/>
      <c r="CD14" s="1006"/>
      <c r="CE14" s="1006"/>
      <c r="CF14" s="1006"/>
      <c r="CG14" s="1027"/>
      <c r="CH14" s="1002"/>
      <c r="CI14" s="1003"/>
      <c r="CJ14" s="1003"/>
      <c r="CK14" s="1003"/>
      <c r="CL14" s="1004"/>
      <c r="CM14" s="1002"/>
      <c r="CN14" s="1003"/>
      <c r="CO14" s="1003"/>
      <c r="CP14" s="1003"/>
      <c r="CQ14" s="1004"/>
      <c r="CR14" s="1002"/>
      <c r="CS14" s="1003"/>
      <c r="CT14" s="1003"/>
      <c r="CU14" s="1003"/>
      <c r="CV14" s="1004"/>
      <c r="CW14" s="1002"/>
      <c r="CX14" s="1003"/>
      <c r="CY14" s="1003"/>
      <c r="CZ14" s="1003"/>
      <c r="DA14" s="1004"/>
      <c r="DB14" s="1002"/>
      <c r="DC14" s="1003"/>
      <c r="DD14" s="1003"/>
      <c r="DE14" s="1003"/>
      <c r="DF14" s="1004"/>
      <c r="DG14" s="1002"/>
      <c r="DH14" s="1003"/>
      <c r="DI14" s="1003"/>
      <c r="DJ14" s="1003"/>
      <c r="DK14" s="1004"/>
      <c r="DL14" s="1002"/>
      <c r="DM14" s="1003"/>
      <c r="DN14" s="1003"/>
      <c r="DO14" s="1003"/>
      <c r="DP14" s="1004"/>
      <c r="DQ14" s="1002"/>
      <c r="DR14" s="1003"/>
      <c r="DS14" s="1003"/>
      <c r="DT14" s="1003"/>
      <c r="DU14" s="1004"/>
      <c r="DV14" s="1005"/>
      <c r="DW14" s="1006"/>
      <c r="DX14" s="1006"/>
      <c r="DY14" s="1006"/>
      <c r="DZ14" s="1007"/>
      <c r="EA14" s="228"/>
    </row>
    <row r="15" spans="1:131" s="229" customFormat="1" ht="26.25" hidden="1" customHeight="1" x14ac:dyDescent="0.2">
      <c r="A15" s="232">
        <v>9</v>
      </c>
      <c r="B15" s="1043"/>
      <c r="C15" s="1044"/>
      <c r="D15" s="1044"/>
      <c r="E15" s="1044"/>
      <c r="F15" s="1044"/>
      <c r="G15" s="1044"/>
      <c r="H15" s="1044"/>
      <c r="I15" s="1044"/>
      <c r="J15" s="1044"/>
      <c r="K15" s="1044"/>
      <c r="L15" s="1044"/>
      <c r="M15" s="1044"/>
      <c r="N15" s="1044"/>
      <c r="O15" s="1044"/>
      <c r="P15" s="1045"/>
      <c r="Q15" s="1051"/>
      <c r="R15" s="1052"/>
      <c r="S15" s="1052"/>
      <c r="T15" s="1052"/>
      <c r="U15" s="1052"/>
      <c r="V15" s="1052"/>
      <c r="W15" s="1052"/>
      <c r="X15" s="1052"/>
      <c r="Y15" s="1052"/>
      <c r="Z15" s="1052"/>
      <c r="AA15" s="1052"/>
      <c r="AB15" s="1052"/>
      <c r="AC15" s="1052"/>
      <c r="AD15" s="1052"/>
      <c r="AE15" s="1053"/>
      <c r="AF15" s="1048"/>
      <c r="AG15" s="1049"/>
      <c r="AH15" s="1049"/>
      <c r="AI15" s="1049"/>
      <c r="AJ15" s="1050"/>
      <c r="AK15" s="1093"/>
      <c r="AL15" s="1094"/>
      <c r="AM15" s="1094"/>
      <c r="AN15" s="1094"/>
      <c r="AO15" s="1094"/>
      <c r="AP15" s="1094"/>
      <c r="AQ15" s="1094"/>
      <c r="AR15" s="1094"/>
      <c r="AS15" s="1094"/>
      <c r="AT15" s="1094"/>
      <c r="AU15" s="1095"/>
      <c r="AV15" s="1095"/>
      <c r="AW15" s="1095"/>
      <c r="AX15" s="1095"/>
      <c r="AY15" s="1096"/>
      <c r="AZ15" s="226"/>
      <c r="BA15" s="226"/>
      <c r="BB15" s="226"/>
      <c r="BC15" s="226"/>
      <c r="BD15" s="226"/>
      <c r="BE15" s="227"/>
      <c r="BF15" s="227"/>
      <c r="BG15" s="227"/>
      <c r="BH15" s="227"/>
      <c r="BI15" s="227"/>
      <c r="BJ15" s="227"/>
      <c r="BK15" s="227"/>
      <c r="BL15" s="227"/>
      <c r="BM15" s="227"/>
      <c r="BN15" s="227"/>
      <c r="BO15" s="227"/>
      <c r="BP15" s="227"/>
      <c r="BQ15" s="232">
        <v>9</v>
      </c>
      <c r="BR15" s="233"/>
      <c r="BS15" s="1005"/>
      <c r="BT15" s="1006"/>
      <c r="BU15" s="1006"/>
      <c r="BV15" s="1006"/>
      <c r="BW15" s="1006"/>
      <c r="BX15" s="1006"/>
      <c r="BY15" s="1006"/>
      <c r="BZ15" s="1006"/>
      <c r="CA15" s="1006"/>
      <c r="CB15" s="1006"/>
      <c r="CC15" s="1006"/>
      <c r="CD15" s="1006"/>
      <c r="CE15" s="1006"/>
      <c r="CF15" s="1006"/>
      <c r="CG15" s="1027"/>
      <c r="CH15" s="1002"/>
      <c r="CI15" s="1003"/>
      <c r="CJ15" s="1003"/>
      <c r="CK15" s="1003"/>
      <c r="CL15" s="1004"/>
      <c r="CM15" s="1002"/>
      <c r="CN15" s="1003"/>
      <c r="CO15" s="1003"/>
      <c r="CP15" s="1003"/>
      <c r="CQ15" s="1004"/>
      <c r="CR15" s="1002"/>
      <c r="CS15" s="1003"/>
      <c r="CT15" s="1003"/>
      <c r="CU15" s="1003"/>
      <c r="CV15" s="1004"/>
      <c r="CW15" s="1002"/>
      <c r="CX15" s="1003"/>
      <c r="CY15" s="1003"/>
      <c r="CZ15" s="1003"/>
      <c r="DA15" s="1004"/>
      <c r="DB15" s="1002"/>
      <c r="DC15" s="1003"/>
      <c r="DD15" s="1003"/>
      <c r="DE15" s="1003"/>
      <c r="DF15" s="1004"/>
      <c r="DG15" s="1002"/>
      <c r="DH15" s="1003"/>
      <c r="DI15" s="1003"/>
      <c r="DJ15" s="1003"/>
      <c r="DK15" s="1004"/>
      <c r="DL15" s="1002"/>
      <c r="DM15" s="1003"/>
      <c r="DN15" s="1003"/>
      <c r="DO15" s="1003"/>
      <c r="DP15" s="1004"/>
      <c r="DQ15" s="1002"/>
      <c r="DR15" s="1003"/>
      <c r="DS15" s="1003"/>
      <c r="DT15" s="1003"/>
      <c r="DU15" s="1004"/>
      <c r="DV15" s="1005"/>
      <c r="DW15" s="1006"/>
      <c r="DX15" s="1006"/>
      <c r="DY15" s="1006"/>
      <c r="DZ15" s="1007"/>
      <c r="EA15" s="228"/>
    </row>
    <row r="16" spans="1:131" s="229" customFormat="1" ht="26.25" hidden="1" customHeight="1" x14ac:dyDescent="0.2">
      <c r="A16" s="232">
        <v>10</v>
      </c>
      <c r="B16" s="1043"/>
      <c r="C16" s="1044"/>
      <c r="D16" s="1044"/>
      <c r="E16" s="1044"/>
      <c r="F16" s="1044"/>
      <c r="G16" s="1044"/>
      <c r="H16" s="1044"/>
      <c r="I16" s="1044"/>
      <c r="J16" s="1044"/>
      <c r="K16" s="1044"/>
      <c r="L16" s="1044"/>
      <c r="M16" s="1044"/>
      <c r="N16" s="1044"/>
      <c r="O16" s="1044"/>
      <c r="P16" s="1045"/>
      <c r="Q16" s="1051"/>
      <c r="R16" s="1052"/>
      <c r="S16" s="1052"/>
      <c r="T16" s="1052"/>
      <c r="U16" s="1052"/>
      <c r="V16" s="1052"/>
      <c r="W16" s="1052"/>
      <c r="X16" s="1052"/>
      <c r="Y16" s="1052"/>
      <c r="Z16" s="1052"/>
      <c r="AA16" s="1052"/>
      <c r="AB16" s="1052"/>
      <c r="AC16" s="1052"/>
      <c r="AD16" s="1052"/>
      <c r="AE16" s="1053"/>
      <c r="AF16" s="1048"/>
      <c r="AG16" s="1049"/>
      <c r="AH16" s="1049"/>
      <c r="AI16" s="1049"/>
      <c r="AJ16" s="1050"/>
      <c r="AK16" s="1093"/>
      <c r="AL16" s="1094"/>
      <c r="AM16" s="1094"/>
      <c r="AN16" s="1094"/>
      <c r="AO16" s="1094"/>
      <c r="AP16" s="1094"/>
      <c r="AQ16" s="1094"/>
      <c r="AR16" s="1094"/>
      <c r="AS16" s="1094"/>
      <c r="AT16" s="1094"/>
      <c r="AU16" s="1095"/>
      <c r="AV16" s="1095"/>
      <c r="AW16" s="1095"/>
      <c r="AX16" s="1095"/>
      <c r="AY16" s="1096"/>
      <c r="AZ16" s="226"/>
      <c r="BA16" s="226"/>
      <c r="BB16" s="226"/>
      <c r="BC16" s="226"/>
      <c r="BD16" s="226"/>
      <c r="BE16" s="227"/>
      <c r="BF16" s="227"/>
      <c r="BG16" s="227"/>
      <c r="BH16" s="227"/>
      <c r="BI16" s="227"/>
      <c r="BJ16" s="227"/>
      <c r="BK16" s="227"/>
      <c r="BL16" s="227"/>
      <c r="BM16" s="227"/>
      <c r="BN16" s="227"/>
      <c r="BO16" s="227"/>
      <c r="BP16" s="227"/>
      <c r="BQ16" s="232">
        <v>10</v>
      </c>
      <c r="BR16" s="233"/>
      <c r="BS16" s="1005"/>
      <c r="BT16" s="1006"/>
      <c r="BU16" s="1006"/>
      <c r="BV16" s="1006"/>
      <c r="BW16" s="1006"/>
      <c r="BX16" s="1006"/>
      <c r="BY16" s="1006"/>
      <c r="BZ16" s="1006"/>
      <c r="CA16" s="1006"/>
      <c r="CB16" s="1006"/>
      <c r="CC16" s="1006"/>
      <c r="CD16" s="1006"/>
      <c r="CE16" s="1006"/>
      <c r="CF16" s="1006"/>
      <c r="CG16" s="1027"/>
      <c r="CH16" s="1002"/>
      <c r="CI16" s="1003"/>
      <c r="CJ16" s="1003"/>
      <c r="CK16" s="1003"/>
      <c r="CL16" s="1004"/>
      <c r="CM16" s="1002"/>
      <c r="CN16" s="1003"/>
      <c r="CO16" s="1003"/>
      <c r="CP16" s="1003"/>
      <c r="CQ16" s="1004"/>
      <c r="CR16" s="1002"/>
      <c r="CS16" s="1003"/>
      <c r="CT16" s="1003"/>
      <c r="CU16" s="1003"/>
      <c r="CV16" s="1004"/>
      <c r="CW16" s="1002"/>
      <c r="CX16" s="1003"/>
      <c r="CY16" s="1003"/>
      <c r="CZ16" s="1003"/>
      <c r="DA16" s="1004"/>
      <c r="DB16" s="1002"/>
      <c r="DC16" s="1003"/>
      <c r="DD16" s="1003"/>
      <c r="DE16" s="1003"/>
      <c r="DF16" s="1004"/>
      <c r="DG16" s="1002"/>
      <c r="DH16" s="1003"/>
      <c r="DI16" s="1003"/>
      <c r="DJ16" s="1003"/>
      <c r="DK16" s="1004"/>
      <c r="DL16" s="1002"/>
      <c r="DM16" s="1003"/>
      <c r="DN16" s="1003"/>
      <c r="DO16" s="1003"/>
      <c r="DP16" s="1004"/>
      <c r="DQ16" s="1002"/>
      <c r="DR16" s="1003"/>
      <c r="DS16" s="1003"/>
      <c r="DT16" s="1003"/>
      <c r="DU16" s="1004"/>
      <c r="DV16" s="1005"/>
      <c r="DW16" s="1006"/>
      <c r="DX16" s="1006"/>
      <c r="DY16" s="1006"/>
      <c r="DZ16" s="1007"/>
      <c r="EA16" s="228"/>
    </row>
    <row r="17" spans="1:131" s="229" customFormat="1" ht="26.25" hidden="1" customHeight="1" x14ac:dyDescent="0.2">
      <c r="A17" s="232">
        <v>11</v>
      </c>
      <c r="B17" s="1043"/>
      <c r="C17" s="1044"/>
      <c r="D17" s="1044"/>
      <c r="E17" s="1044"/>
      <c r="F17" s="1044"/>
      <c r="G17" s="1044"/>
      <c r="H17" s="1044"/>
      <c r="I17" s="1044"/>
      <c r="J17" s="1044"/>
      <c r="K17" s="1044"/>
      <c r="L17" s="1044"/>
      <c r="M17" s="1044"/>
      <c r="N17" s="1044"/>
      <c r="O17" s="1044"/>
      <c r="P17" s="1045"/>
      <c r="Q17" s="1051"/>
      <c r="R17" s="1052"/>
      <c r="S17" s="1052"/>
      <c r="T17" s="1052"/>
      <c r="U17" s="1052"/>
      <c r="V17" s="1052"/>
      <c r="W17" s="1052"/>
      <c r="X17" s="1052"/>
      <c r="Y17" s="1052"/>
      <c r="Z17" s="1052"/>
      <c r="AA17" s="1052"/>
      <c r="AB17" s="1052"/>
      <c r="AC17" s="1052"/>
      <c r="AD17" s="1052"/>
      <c r="AE17" s="1053"/>
      <c r="AF17" s="1048"/>
      <c r="AG17" s="1049"/>
      <c r="AH17" s="1049"/>
      <c r="AI17" s="1049"/>
      <c r="AJ17" s="1050"/>
      <c r="AK17" s="1093"/>
      <c r="AL17" s="1094"/>
      <c r="AM17" s="1094"/>
      <c r="AN17" s="1094"/>
      <c r="AO17" s="1094"/>
      <c r="AP17" s="1094"/>
      <c r="AQ17" s="1094"/>
      <c r="AR17" s="1094"/>
      <c r="AS17" s="1094"/>
      <c r="AT17" s="1094"/>
      <c r="AU17" s="1095"/>
      <c r="AV17" s="1095"/>
      <c r="AW17" s="1095"/>
      <c r="AX17" s="1095"/>
      <c r="AY17" s="1096"/>
      <c r="AZ17" s="226"/>
      <c r="BA17" s="226"/>
      <c r="BB17" s="226"/>
      <c r="BC17" s="226"/>
      <c r="BD17" s="226"/>
      <c r="BE17" s="227"/>
      <c r="BF17" s="227"/>
      <c r="BG17" s="227"/>
      <c r="BH17" s="227"/>
      <c r="BI17" s="227"/>
      <c r="BJ17" s="227"/>
      <c r="BK17" s="227"/>
      <c r="BL17" s="227"/>
      <c r="BM17" s="227"/>
      <c r="BN17" s="227"/>
      <c r="BO17" s="227"/>
      <c r="BP17" s="227"/>
      <c r="BQ17" s="232">
        <v>11</v>
      </c>
      <c r="BR17" s="233"/>
      <c r="BS17" s="1005"/>
      <c r="BT17" s="1006"/>
      <c r="BU17" s="1006"/>
      <c r="BV17" s="1006"/>
      <c r="BW17" s="1006"/>
      <c r="BX17" s="1006"/>
      <c r="BY17" s="1006"/>
      <c r="BZ17" s="1006"/>
      <c r="CA17" s="1006"/>
      <c r="CB17" s="1006"/>
      <c r="CC17" s="1006"/>
      <c r="CD17" s="1006"/>
      <c r="CE17" s="1006"/>
      <c r="CF17" s="1006"/>
      <c r="CG17" s="1027"/>
      <c r="CH17" s="1002"/>
      <c r="CI17" s="1003"/>
      <c r="CJ17" s="1003"/>
      <c r="CK17" s="1003"/>
      <c r="CL17" s="1004"/>
      <c r="CM17" s="1002"/>
      <c r="CN17" s="1003"/>
      <c r="CO17" s="1003"/>
      <c r="CP17" s="1003"/>
      <c r="CQ17" s="1004"/>
      <c r="CR17" s="1002"/>
      <c r="CS17" s="1003"/>
      <c r="CT17" s="1003"/>
      <c r="CU17" s="1003"/>
      <c r="CV17" s="1004"/>
      <c r="CW17" s="1002"/>
      <c r="CX17" s="1003"/>
      <c r="CY17" s="1003"/>
      <c r="CZ17" s="1003"/>
      <c r="DA17" s="1004"/>
      <c r="DB17" s="1002"/>
      <c r="DC17" s="1003"/>
      <c r="DD17" s="1003"/>
      <c r="DE17" s="1003"/>
      <c r="DF17" s="1004"/>
      <c r="DG17" s="1002"/>
      <c r="DH17" s="1003"/>
      <c r="DI17" s="1003"/>
      <c r="DJ17" s="1003"/>
      <c r="DK17" s="1004"/>
      <c r="DL17" s="1002"/>
      <c r="DM17" s="1003"/>
      <c r="DN17" s="1003"/>
      <c r="DO17" s="1003"/>
      <c r="DP17" s="1004"/>
      <c r="DQ17" s="1002"/>
      <c r="DR17" s="1003"/>
      <c r="DS17" s="1003"/>
      <c r="DT17" s="1003"/>
      <c r="DU17" s="1004"/>
      <c r="DV17" s="1005"/>
      <c r="DW17" s="1006"/>
      <c r="DX17" s="1006"/>
      <c r="DY17" s="1006"/>
      <c r="DZ17" s="1007"/>
      <c r="EA17" s="228"/>
    </row>
    <row r="18" spans="1:131" s="229" customFormat="1" ht="26.25" hidden="1" customHeight="1" x14ac:dyDescent="0.2">
      <c r="A18" s="232">
        <v>12</v>
      </c>
      <c r="B18" s="1043"/>
      <c r="C18" s="1044"/>
      <c r="D18" s="1044"/>
      <c r="E18" s="1044"/>
      <c r="F18" s="1044"/>
      <c r="G18" s="1044"/>
      <c r="H18" s="1044"/>
      <c r="I18" s="1044"/>
      <c r="J18" s="1044"/>
      <c r="K18" s="1044"/>
      <c r="L18" s="1044"/>
      <c r="M18" s="1044"/>
      <c r="N18" s="1044"/>
      <c r="O18" s="1044"/>
      <c r="P18" s="1045"/>
      <c r="Q18" s="1051"/>
      <c r="R18" s="1052"/>
      <c r="S18" s="1052"/>
      <c r="T18" s="1052"/>
      <c r="U18" s="1052"/>
      <c r="V18" s="1052"/>
      <c r="W18" s="1052"/>
      <c r="X18" s="1052"/>
      <c r="Y18" s="1052"/>
      <c r="Z18" s="1052"/>
      <c r="AA18" s="1052"/>
      <c r="AB18" s="1052"/>
      <c r="AC18" s="1052"/>
      <c r="AD18" s="1052"/>
      <c r="AE18" s="1053"/>
      <c r="AF18" s="1048"/>
      <c r="AG18" s="1049"/>
      <c r="AH18" s="1049"/>
      <c r="AI18" s="1049"/>
      <c r="AJ18" s="1050"/>
      <c r="AK18" s="1093"/>
      <c r="AL18" s="1094"/>
      <c r="AM18" s="1094"/>
      <c r="AN18" s="1094"/>
      <c r="AO18" s="1094"/>
      <c r="AP18" s="1094"/>
      <c r="AQ18" s="1094"/>
      <c r="AR18" s="1094"/>
      <c r="AS18" s="1094"/>
      <c r="AT18" s="1094"/>
      <c r="AU18" s="1095"/>
      <c r="AV18" s="1095"/>
      <c r="AW18" s="1095"/>
      <c r="AX18" s="1095"/>
      <c r="AY18" s="1096"/>
      <c r="AZ18" s="226"/>
      <c r="BA18" s="226"/>
      <c r="BB18" s="226"/>
      <c r="BC18" s="226"/>
      <c r="BD18" s="226"/>
      <c r="BE18" s="227"/>
      <c r="BF18" s="227"/>
      <c r="BG18" s="227"/>
      <c r="BH18" s="227"/>
      <c r="BI18" s="227"/>
      <c r="BJ18" s="227"/>
      <c r="BK18" s="227"/>
      <c r="BL18" s="227"/>
      <c r="BM18" s="227"/>
      <c r="BN18" s="227"/>
      <c r="BO18" s="227"/>
      <c r="BP18" s="227"/>
      <c r="BQ18" s="232">
        <v>12</v>
      </c>
      <c r="BR18" s="233"/>
      <c r="BS18" s="1005"/>
      <c r="BT18" s="1006"/>
      <c r="BU18" s="1006"/>
      <c r="BV18" s="1006"/>
      <c r="BW18" s="1006"/>
      <c r="BX18" s="1006"/>
      <c r="BY18" s="1006"/>
      <c r="BZ18" s="1006"/>
      <c r="CA18" s="1006"/>
      <c r="CB18" s="1006"/>
      <c r="CC18" s="1006"/>
      <c r="CD18" s="1006"/>
      <c r="CE18" s="1006"/>
      <c r="CF18" s="1006"/>
      <c r="CG18" s="1027"/>
      <c r="CH18" s="1002"/>
      <c r="CI18" s="1003"/>
      <c r="CJ18" s="1003"/>
      <c r="CK18" s="1003"/>
      <c r="CL18" s="1004"/>
      <c r="CM18" s="1002"/>
      <c r="CN18" s="1003"/>
      <c r="CO18" s="1003"/>
      <c r="CP18" s="1003"/>
      <c r="CQ18" s="1004"/>
      <c r="CR18" s="1002"/>
      <c r="CS18" s="1003"/>
      <c r="CT18" s="1003"/>
      <c r="CU18" s="1003"/>
      <c r="CV18" s="1004"/>
      <c r="CW18" s="1002"/>
      <c r="CX18" s="1003"/>
      <c r="CY18" s="1003"/>
      <c r="CZ18" s="1003"/>
      <c r="DA18" s="1004"/>
      <c r="DB18" s="1002"/>
      <c r="DC18" s="1003"/>
      <c r="DD18" s="1003"/>
      <c r="DE18" s="1003"/>
      <c r="DF18" s="1004"/>
      <c r="DG18" s="1002"/>
      <c r="DH18" s="1003"/>
      <c r="DI18" s="1003"/>
      <c r="DJ18" s="1003"/>
      <c r="DK18" s="1004"/>
      <c r="DL18" s="1002"/>
      <c r="DM18" s="1003"/>
      <c r="DN18" s="1003"/>
      <c r="DO18" s="1003"/>
      <c r="DP18" s="1004"/>
      <c r="DQ18" s="1002"/>
      <c r="DR18" s="1003"/>
      <c r="DS18" s="1003"/>
      <c r="DT18" s="1003"/>
      <c r="DU18" s="1004"/>
      <c r="DV18" s="1005"/>
      <c r="DW18" s="1006"/>
      <c r="DX18" s="1006"/>
      <c r="DY18" s="1006"/>
      <c r="DZ18" s="1007"/>
      <c r="EA18" s="228"/>
    </row>
    <row r="19" spans="1:131" s="229" customFormat="1" ht="26.25" hidden="1" customHeight="1" x14ac:dyDescent="0.2">
      <c r="A19" s="232">
        <v>13</v>
      </c>
      <c r="B19" s="1043"/>
      <c r="C19" s="1044"/>
      <c r="D19" s="1044"/>
      <c r="E19" s="1044"/>
      <c r="F19" s="1044"/>
      <c r="G19" s="1044"/>
      <c r="H19" s="1044"/>
      <c r="I19" s="1044"/>
      <c r="J19" s="1044"/>
      <c r="K19" s="1044"/>
      <c r="L19" s="1044"/>
      <c r="M19" s="1044"/>
      <c r="N19" s="1044"/>
      <c r="O19" s="1044"/>
      <c r="P19" s="1045"/>
      <c r="Q19" s="1051"/>
      <c r="R19" s="1052"/>
      <c r="S19" s="1052"/>
      <c r="T19" s="1052"/>
      <c r="U19" s="1052"/>
      <c r="V19" s="1052"/>
      <c r="W19" s="1052"/>
      <c r="X19" s="1052"/>
      <c r="Y19" s="1052"/>
      <c r="Z19" s="1052"/>
      <c r="AA19" s="1052"/>
      <c r="AB19" s="1052"/>
      <c r="AC19" s="1052"/>
      <c r="AD19" s="1052"/>
      <c r="AE19" s="1053"/>
      <c r="AF19" s="1048"/>
      <c r="AG19" s="1049"/>
      <c r="AH19" s="1049"/>
      <c r="AI19" s="1049"/>
      <c r="AJ19" s="1050"/>
      <c r="AK19" s="1093"/>
      <c r="AL19" s="1094"/>
      <c r="AM19" s="1094"/>
      <c r="AN19" s="1094"/>
      <c r="AO19" s="1094"/>
      <c r="AP19" s="1094"/>
      <c r="AQ19" s="1094"/>
      <c r="AR19" s="1094"/>
      <c r="AS19" s="1094"/>
      <c r="AT19" s="1094"/>
      <c r="AU19" s="1095"/>
      <c r="AV19" s="1095"/>
      <c r="AW19" s="1095"/>
      <c r="AX19" s="1095"/>
      <c r="AY19" s="1096"/>
      <c r="AZ19" s="226"/>
      <c r="BA19" s="226"/>
      <c r="BB19" s="226"/>
      <c r="BC19" s="226"/>
      <c r="BD19" s="226"/>
      <c r="BE19" s="227"/>
      <c r="BF19" s="227"/>
      <c r="BG19" s="227"/>
      <c r="BH19" s="227"/>
      <c r="BI19" s="227"/>
      <c r="BJ19" s="227"/>
      <c r="BK19" s="227"/>
      <c r="BL19" s="227"/>
      <c r="BM19" s="227"/>
      <c r="BN19" s="227"/>
      <c r="BO19" s="227"/>
      <c r="BP19" s="227"/>
      <c r="BQ19" s="232">
        <v>13</v>
      </c>
      <c r="BR19" s="233"/>
      <c r="BS19" s="1005"/>
      <c r="BT19" s="1006"/>
      <c r="BU19" s="1006"/>
      <c r="BV19" s="1006"/>
      <c r="BW19" s="1006"/>
      <c r="BX19" s="1006"/>
      <c r="BY19" s="1006"/>
      <c r="BZ19" s="1006"/>
      <c r="CA19" s="1006"/>
      <c r="CB19" s="1006"/>
      <c r="CC19" s="1006"/>
      <c r="CD19" s="1006"/>
      <c r="CE19" s="1006"/>
      <c r="CF19" s="1006"/>
      <c r="CG19" s="1027"/>
      <c r="CH19" s="1002"/>
      <c r="CI19" s="1003"/>
      <c r="CJ19" s="1003"/>
      <c r="CK19" s="1003"/>
      <c r="CL19" s="1004"/>
      <c r="CM19" s="1002"/>
      <c r="CN19" s="1003"/>
      <c r="CO19" s="1003"/>
      <c r="CP19" s="1003"/>
      <c r="CQ19" s="1004"/>
      <c r="CR19" s="1002"/>
      <c r="CS19" s="1003"/>
      <c r="CT19" s="1003"/>
      <c r="CU19" s="1003"/>
      <c r="CV19" s="1004"/>
      <c r="CW19" s="1002"/>
      <c r="CX19" s="1003"/>
      <c r="CY19" s="1003"/>
      <c r="CZ19" s="1003"/>
      <c r="DA19" s="1004"/>
      <c r="DB19" s="1002"/>
      <c r="DC19" s="1003"/>
      <c r="DD19" s="1003"/>
      <c r="DE19" s="1003"/>
      <c r="DF19" s="1004"/>
      <c r="DG19" s="1002"/>
      <c r="DH19" s="1003"/>
      <c r="DI19" s="1003"/>
      <c r="DJ19" s="1003"/>
      <c r="DK19" s="1004"/>
      <c r="DL19" s="1002"/>
      <c r="DM19" s="1003"/>
      <c r="DN19" s="1003"/>
      <c r="DO19" s="1003"/>
      <c r="DP19" s="1004"/>
      <c r="DQ19" s="1002"/>
      <c r="DR19" s="1003"/>
      <c r="DS19" s="1003"/>
      <c r="DT19" s="1003"/>
      <c r="DU19" s="1004"/>
      <c r="DV19" s="1005"/>
      <c r="DW19" s="1006"/>
      <c r="DX19" s="1006"/>
      <c r="DY19" s="1006"/>
      <c r="DZ19" s="1007"/>
      <c r="EA19" s="228"/>
    </row>
    <row r="20" spans="1:131" s="229" customFormat="1" ht="26.25" hidden="1" customHeight="1" x14ac:dyDescent="0.2">
      <c r="A20" s="232">
        <v>14</v>
      </c>
      <c r="B20" s="1043"/>
      <c r="C20" s="1044"/>
      <c r="D20" s="1044"/>
      <c r="E20" s="1044"/>
      <c r="F20" s="1044"/>
      <c r="G20" s="1044"/>
      <c r="H20" s="1044"/>
      <c r="I20" s="1044"/>
      <c r="J20" s="1044"/>
      <c r="K20" s="1044"/>
      <c r="L20" s="1044"/>
      <c r="M20" s="1044"/>
      <c r="N20" s="1044"/>
      <c r="O20" s="1044"/>
      <c r="P20" s="1045"/>
      <c r="Q20" s="1051"/>
      <c r="R20" s="1052"/>
      <c r="S20" s="1052"/>
      <c r="T20" s="1052"/>
      <c r="U20" s="1052"/>
      <c r="V20" s="1052"/>
      <c r="W20" s="1052"/>
      <c r="X20" s="1052"/>
      <c r="Y20" s="1052"/>
      <c r="Z20" s="1052"/>
      <c r="AA20" s="1052"/>
      <c r="AB20" s="1052"/>
      <c r="AC20" s="1052"/>
      <c r="AD20" s="1052"/>
      <c r="AE20" s="1053"/>
      <c r="AF20" s="1048"/>
      <c r="AG20" s="1049"/>
      <c r="AH20" s="1049"/>
      <c r="AI20" s="1049"/>
      <c r="AJ20" s="1050"/>
      <c r="AK20" s="1093"/>
      <c r="AL20" s="1094"/>
      <c r="AM20" s="1094"/>
      <c r="AN20" s="1094"/>
      <c r="AO20" s="1094"/>
      <c r="AP20" s="1094"/>
      <c r="AQ20" s="1094"/>
      <c r="AR20" s="1094"/>
      <c r="AS20" s="1094"/>
      <c r="AT20" s="1094"/>
      <c r="AU20" s="1095"/>
      <c r="AV20" s="1095"/>
      <c r="AW20" s="1095"/>
      <c r="AX20" s="1095"/>
      <c r="AY20" s="1096"/>
      <c r="AZ20" s="226"/>
      <c r="BA20" s="226"/>
      <c r="BB20" s="226"/>
      <c r="BC20" s="226"/>
      <c r="BD20" s="226"/>
      <c r="BE20" s="227"/>
      <c r="BF20" s="227"/>
      <c r="BG20" s="227"/>
      <c r="BH20" s="227"/>
      <c r="BI20" s="227"/>
      <c r="BJ20" s="227"/>
      <c r="BK20" s="227"/>
      <c r="BL20" s="227"/>
      <c r="BM20" s="227"/>
      <c r="BN20" s="227"/>
      <c r="BO20" s="227"/>
      <c r="BP20" s="227"/>
      <c r="BQ20" s="232">
        <v>14</v>
      </c>
      <c r="BR20" s="233"/>
      <c r="BS20" s="1005"/>
      <c r="BT20" s="1006"/>
      <c r="BU20" s="1006"/>
      <c r="BV20" s="1006"/>
      <c r="BW20" s="1006"/>
      <c r="BX20" s="1006"/>
      <c r="BY20" s="1006"/>
      <c r="BZ20" s="1006"/>
      <c r="CA20" s="1006"/>
      <c r="CB20" s="1006"/>
      <c r="CC20" s="1006"/>
      <c r="CD20" s="1006"/>
      <c r="CE20" s="1006"/>
      <c r="CF20" s="1006"/>
      <c r="CG20" s="1027"/>
      <c r="CH20" s="1002"/>
      <c r="CI20" s="1003"/>
      <c r="CJ20" s="1003"/>
      <c r="CK20" s="1003"/>
      <c r="CL20" s="1004"/>
      <c r="CM20" s="1002"/>
      <c r="CN20" s="1003"/>
      <c r="CO20" s="1003"/>
      <c r="CP20" s="1003"/>
      <c r="CQ20" s="1004"/>
      <c r="CR20" s="1002"/>
      <c r="CS20" s="1003"/>
      <c r="CT20" s="1003"/>
      <c r="CU20" s="1003"/>
      <c r="CV20" s="1004"/>
      <c r="CW20" s="1002"/>
      <c r="CX20" s="1003"/>
      <c r="CY20" s="1003"/>
      <c r="CZ20" s="1003"/>
      <c r="DA20" s="1004"/>
      <c r="DB20" s="1002"/>
      <c r="DC20" s="1003"/>
      <c r="DD20" s="1003"/>
      <c r="DE20" s="1003"/>
      <c r="DF20" s="1004"/>
      <c r="DG20" s="1002"/>
      <c r="DH20" s="1003"/>
      <c r="DI20" s="1003"/>
      <c r="DJ20" s="1003"/>
      <c r="DK20" s="1004"/>
      <c r="DL20" s="1002"/>
      <c r="DM20" s="1003"/>
      <c r="DN20" s="1003"/>
      <c r="DO20" s="1003"/>
      <c r="DP20" s="1004"/>
      <c r="DQ20" s="1002"/>
      <c r="DR20" s="1003"/>
      <c r="DS20" s="1003"/>
      <c r="DT20" s="1003"/>
      <c r="DU20" s="1004"/>
      <c r="DV20" s="1005"/>
      <c r="DW20" s="1006"/>
      <c r="DX20" s="1006"/>
      <c r="DY20" s="1006"/>
      <c r="DZ20" s="1007"/>
      <c r="EA20" s="228"/>
    </row>
    <row r="21" spans="1:131" s="229" customFormat="1" ht="26.25" hidden="1" customHeight="1" thickBot="1" x14ac:dyDescent="0.25">
      <c r="A21" s="232">
        <v>15</v>
      </c>
      <c r="B21" s="1043"/>
      <c r="C21" s="1044"/>
      <c r="D21" s="1044"/>
      <c r="E21" s="1044"/>
      <c r="F21" s="1044"/>
      <c r="G21" s="1044"/>
      <c r="H21" s="1044"/>
      <c r="I21" s="1044"/>
      <c r="J21" s="1044"/>
      <c r="K21" s="1044"/>
      <c r="L21" s="1044"/>
      <c r="M21" s="1044"/>
      <c r="N21" s="1044"/>
      <c r="O21" s="1044"/>
      <c r="P21" s="1045"/>
      <c r="Q21" s="1051"/>
      <c r="R21" s="1052"/>
      <c r="S21" s="1052"/>
      <c r="T21" s="1052"/>
      <c r="U21" s="1052"/>
      <c r="V21" s="1052"/>
      <c r="W21" s="1052"/>
      <c r="X21" s="1052"/>
      <c r="Y21" s="1052"/>
      <c r="Z21" s="1052"/>
      <c r="AA21" s="1052"/>
      <c r="AB21" s="1052"/>
      <c r="AC21" s="1052"/>
      <c r="AD21" s="1052"/>
      <c r="AE21" s="1053"/>
      <c r="AF21" s="1048"/>
      <c r="AG21" s="1049"/>
      <c r="AH21" s="1049"/>
      <c r="AI21" s="1049"/>
      <c r="AJ21" s="1050"/>
      <c r="AK21" s="1093"/>
      <c r="AL21" s="1094"/>
      <c r="AM21" s="1094"/>
      <c r="AN21" s="1094"/>
      <c r="AO21" s="1094"/>
      <c r="AP21" s="1094"/>
      <c r="AQ21" s="1094"/>
      <c r="AR21" s="1094"/>
      <c r="AS21" s="1094"/>
      <c r="AT21" s="1094"/>
      <c r="AU21" s="1095"/>
      <c r="AV21" s="1095"/>
      <c r="AW21" s="1095"/>
      <c r="AX21" s="1095"/>
      <c r="AY21" s="1096"/>
      <c r="AZ21" s="226"/>
      <c r="BA21" s="226"/>
      <c r="BB21" s="226"/>
      <c r="BC21" s="226"/>
      <c r="BD21" s="226"/>
      <c r="BE21" s="227"/>
      <c r="BF21" s="227"/>
      <c r="BG21" s="227"/>
      <c r="BH21" s="227"/>
      <c r="BI21" s="227"/>
      <c r="BJ21" s="227"/>
      <c r="BK21" s="227"/>
      <c r="BL21" s="227"/>
      <c r="BM21" s="227"/>
      <c r="BN21" s="227"/>
      <c r="BO21" s="227"/>
      <c r="BP21" s="227"/>
      <c r="BQ21" s="232">
        <v>15</v>
      </c>
      <c r="BR21" s="233"/>
      <c r="BS21" s="1005"/>
      <c r="BT21" s="1006"/>
      <c r="BU21" s="1006"/>
      <c r="BV21" s="1006"/>
      <c r="BW21" s="1006"/>
      <c r="BX21" s="1006"/>
      <c r="BY21" s="1006"/>
      <c r="BZ21" s="1006"/>
      <c r="CA21" s="1006"/>
      <c r="CB21" s="1006"/>
      <c r="CC21" s="1006"/>
      <c r="CD21" s="1006"/>
      <c r="CE21" s="1006"/>
      <c r="CF21" s="1006"/>
      <c r="CG21" s="1027"/>
      <c r="CH21" s="1002"/>
      <c r="CI21" s="1003"/>
      <c r="CJ21" s="1003"/>
      <c r="CK21" s="1003"/>
      <c r="CL21" s="1004"/>
      <c r="CM21" s="1002"/>
      <c r="CN21" s="1003"/>
      <c r="CO21" s="1003"/>
      <c r="CP21" s="1003"/>
      <c r="CQ21" s="1004"/>
      <c r="CR21" s="1002"/>
      <c r="CS21" s="1003"/>
      <c r="CT21" s="1003"/>
      <c r="CU21" s="1003"/>
      <c r="CV21" s="1004"/>
      <c r="CW21" s="1002"/>
      <c r="CX21" s="1003"/>
      <c r="CY21" s="1003"/>
      <c r="CZ21" s="1003"/>
      <c r="DA21" s="1004"/>
      <c r="DB21" s="1002"/>
      <c r="DC21" s="1003"/>
      <c r="DD21" s="1003"/>
      <c r="DE21" s="1003"/>
      <c r="DF21" s="1004"/>
      <c r="DG21" s="1002"/>
      <c r="DH21" s="1003"/>
      <c r="DI21" s="1003"/>
      <c r="DJ21" s="1003"/>
      <c r="DK21" s="1004"/>
      <c r="DL21" s="1002"/>
      <c r="DM21" s="1003"/>
      <c r="DN21" s="1003"/>
      <c r="DO21" s="1003"/>
      <c r="DP21" s="1004"/>
      <c r="DQ21" s="1002"/>
      <c r="DR21" s="1003"/>
      <c r="DS21" s="1003"/>
      <c r="DT21" s="1003"/>
      <c r="DU21" s="1004"/>
      <c r="DV21" s="1005"/>
      <c r="DW21" s="1006"/>
      <c r="DX21" s="1006"/>
      <c r="DY21" s="1006"/>
      <c r="DZ21" s="1007"/>
      <c r="EA21" s="228"/>
    </row>
    <row r="22" spans="1:131" s="229" customFormat="1" ht="26.25" customHeight="1" x14ac:dyDescent="0.2">
      <c r="A22" s="232">
        <v>16</v>
      </c>
      <c r="B22" s="1043"/>
      <c r="C22" s="1044"/>
      <c r="D22" s="1044"/>
      <c r="E22" s="1044"/>
      <c r="F22" s="1044"/>
      <c r="G22" s="1044"/>
      <c r="H22" s="1044"/>
      <c r="I22" s="1044"/>
      <c r="J22" s="1044"/>
      <c r="K22" s="1044"/>
      <c r="L22" s="1044"/>
      <c r="M22" s="1044"/>
      <c r="N22" s="1044"/>
      <c r="O22" s="1044"/>
      <c r="P22" s="1045"/>
      <c r="Q22" s="1086"/>
      <c r="R22" s="1087"/>
      <c r="S22" s="1087"/>
      <c r="T22" s="1087"/>
      <c r="U22" s="1087"/>
      <c r="V22" s="1087"/>
      <c r="W22" s="1087"/>
      <c r="X22" s="1087"/>
      <c r="Y22" s="1087"/>
      <c r="Z22" s="1087"/>
      <c r="AA22" s="1087"/>
      <c r="AB22" s="1087"/>
      <c r="AC22" s="1087"/>
      <c r="AD22" s="1087"/>
      <c r="AE22" s="1088"/>
      <c r="AF22" s="1048"/>
      <c r="AG22" s="1049"/>
      <c r="AH22" s="1049"/>
      <c r="AI22" s="1049"/>
      <c r="AJ22" s="1050"/>
      <c r="AK22" s="1089"/>
      <c r="AL22" s="1090"/>
      <c r="AM22" s="1090"/>
      <c r="AN22" s="1090"/>
      <c r="AO22" s="1090"/>
      <c r="AP22" s="1090"/>
      <c r="AQ22" s="1090"/>
      <c r="AR22" s="1090"/>
      <c r="AS22" s="1090"/>
      <c r="AT22" s="1090"/>
      <c r="AU22" s="1091"/>
      <c r="AV22" s="1091"/>
      <c r="AW22" s="1091"/>
      <c r="AX22" s="1091"/>
      <c r="AY22" s="1092"/>
      <c r="AZ22" s="1041" t="s">
        <v>393</v>
      </c>
      <c r="BA22" s="1041"/>
      <c r="BB22" s="1041"/>
      <c r="BC22" s="1041"/>
      <c r="BD22" s="1042"/>
      <c r="BE22" s="227"/>
      <c r="BF22" s="227"/>
      <c r="BG22" s="227"/>
      <c r="BH22" s="227"/>
      <c r="BI22" s="227"/>
      <c r="BJ22" s="227"/>
      <c r="BK22" s="227"/>
      <c r="BL22" s="227"/>
      <c r="BM22" s="227"/>
      <c r="BN22" s="227"/>
      <c r="BO22" s="227"/>
      <c r="BP22" s="227"/>
      <c r="BQ22" s="232">
        <v>16</v>
      </c>
      <c r="BR22" s="233"/>
      <c r="BS22" s="1005"/>
      <c r="BT22" s="1006"/>
      <c r="BU22" s="1006"/>
      <c r="BV22" s="1006"/>
      <c r="BW22" s="1006"/>
      <c r="BX22" s="1006"/>
      <c r="BY22" s="1006"/>
      <c r="BZ22" s="1006"/>
      <c r="CA22" s="1006"/>
      <c r="CB22" s="1006"/>
      <c r="CC22" s="1006"/>
      <c r="CD22" s="1006"/>
      <c r="CE22" s="1006"/>
      <c r="CF22" s="1006"/>
      <c r="CG22" s="1027"/>
      <c r="CH22" s="1002"/>
      <c r="CI22" s="1003"/>
      <c r="CJ22" s="1003"/>
      <c r="CK22" s="1003"/>
      <c r="CL22" s="1004"/>
      <c r="CM22" s="1002"/>
      <c r="CN22" s="1003"/>
      <c r="CO22" s="1003"/>
      <c r="CP22" s="1003"/>
      <c r="CQ22" s="1004"/>
      <c r="CR22" s="1002"/>
      <c r="CS22" s="1003"/>
      <c r="CT22" s="1003"/>
      <c r="CU22" s="1003"/>
      <c r="CV22" s="1004"/>
      <c r="CW22" s="1002"/>
      <c r="CX22" s="1003"/>
      <c r="CY22" s="1003"/>
      <c r="CZ22" s="1003"/>
      <c r="DA22" s="1004"/>
      <c r="DB22" s="1002"/>
      <c r="DC22" s="1003"/>
      <c r="DD22" s="1003"/>
      <c r="DE22" s="1003"/>
      <c r="DF22" s="1004"/>
      <c r="DG22" s="1002"/>
      <c r="DH22" s="1003"/>
      <c r="DI22" s="1003"/>
      <c r="DJ22" s="1003"/>
      <c r="DK22" s="1004"/>
      <c r="DL22" s="1002"/>
      <c r="DM22" s="1003"/>
      <c r="DN22" s="1003"/>
      <c r="DO22" s="1003"/>
      <c r="DP22" s="1004"/>
      <c r="DQ22" s="1002"/>
      <c r="DR22" s="1003"/>
      <c r="DS22" s="1003"/>
      <c r="DT22" s="1003"/>
      <c r="DU22" s="1004"/>
      <c r="DV22" s="1005"/>
      <c r="DW22" s="1006"/>
      <c r="DX22" s="1006"/>
      <c r="DY22" s="1006"/>
      <c r="DZ22" s="1007"/>
      <c r="EA22" s="228"/>
    </row>
    <row r="23" spans="1:131" s="229" customFormat="1" ht="26.25" customHeight="1" thickBot="1" x14ac:dyDescent="0.25">
      <c r="A23" s="234" t="s">
        <v>394</v>
      </c>
      <c r="B23" s="950" t="s">
        <v>395</v>
      </c>
      <c r="C23" s="951"/>
      <c r="D23" s="951"/>
      <c r="E23" s="951"/>
      <c r="F23" s="951"/>
      <c r="G23" s="951"/>
      <c r="H23" s="951"/>
      <c r="I23" s="951"/>
      <c r="J23" s="951"/>
      <c r="K23" s="951"/>
      <c r="L23" s="951"/>
      <c r="M23" s="951"/>
      <c r="N23" s="951"/>
      <c r="O23" s="951"/>
      <c r="P23" s="961"/>
      <c r="Q23" s="1080">
        <f t="shared" ref="Q23" si="0">SUM(Q7:U22)</f>
        <v>13242</v>
      </c>
      <c r="R23" s="1074"/>
      <c r="S23" s="1074"/>
      <c r="T23" s="1074"/>
      <c r="U23" s="1074"/>
      <c r="V23" s="1074">
        <f t="shared" ref="V23" si="1">SUM(V7:Z22)</f>
        <v>12959</v>
      </c>
      <c r="W23" s="1074"/>
      <c r="X23" s="1074"/>
      <c r="Y23" s="1074"/>
      <c r="Z23" s="1074"/>
      <c r="AA23" s="1074">
        <f>SUM(AA7:AE22)</f>
        <v>283</v>
      </c>
      <c r="AB23" s="1074"/>
      <c r="AC23" s="1074"/>
      <c r="AD23" s="1074"/>
      <c r="AE23" s="1081"/>
      <c r="AF23" s="1082">
        <v>121</v>
      </c>
      <c r="AG23" s="1074"/>
      <c r="AH23" s="1074"/>
      <c r="AI23" s="1074"/>
      <c r="AJ23" s="1083"/>
      <c r="AK23" s="1084"/>
      <c r="AL23" s="1085"/>
      <c r="AM23" s="1085"/>
      <c r="AN23" s="1085"/>
      <c r="AO23" s="1085"/>
      <c r="AP23" s="1074">
        <f>SUM(AP7:AT22)</f>
        <v>3913</v>
      </c>
      <c r="AQ23" s="1074"/>
      <c r="AR23" s="1074"/>
      <c r="AS23" s="1074"/>
      <c r="AT23" s="1074"/>
      <c r="AU23" s="1075"/>
      <c r="AV23" s="1075"/>
      <c r="AW23" s="1075"/>
      <c r="AX23" s="1075"/>
      <c r="AY23" s="1076"/>
      <c r="AZ23" s="1077" t="s">
        <v>130</v>
      </c>
      <c r="BA23" s="1078"/>
      <c r="BB23" s="1078"/>
      <c r="BC23" s="1078"/>
      <c r="BD23" s="1079"/>
      <c r="BE23" s="227"/>
      <c r="BF23" s="227"/>
      <c r="BG23" s="227"/>
      <c r="BH23" s="227"/>
      <c r="BI23" s="227"/>
      <c r="BJ23" s="227"/>
      <c r="BK23" s="227"/>
      <c r="BL23" s="227"/>
      <c r="BM23" s="227"/>
      <c r="BN23" s="227"/>
      <c r="BO23" s="227"/>
      <c r="BP23" s="227"/>
      <c r="BQ23" s="232">
        <v>17</v>
      </c>
      <c r="BR23" s="233"/>
      <c r="BS23" s="1005"/>
      <c r="BT23" s="1006"/>
      <c r="BU23" s="1006"/>
      <c r="BV23" s="1006"/>
      <c r="BW23" s="1006"/>
      <c r="BX23" s="1006"/>
      <c r="BY23" s="1006"/>
      <c r="BZ23" s="1006"/>
      <c r="CA23" s="1006"/>
      <c r="CB23" s="1006"/>
      <c r="CC23" s="1006"/>
      <c r="CD23" s="1006"/>
      <c r="CE23" s="1006"/>
      <c r="CF23" s="1006"/>
      <c r="CG23" s="1027"/>
      <c r="CH23" s="1002"/>
      <c r="CI23" s="1003"/>
      <c r="CJ23" s="1003"/>
      <c r="CK23" s="1003"/>
      <c r="CL23" s="1004"/>
      <c r="CM23" s="1002"/>
      <c r="CN23" s="1003"/>
      <c r="CO23" s="1003"/>
      <c r="CP23" s="1003"/>
      <c r="CQ23" s="1004"/>
      <c r="CR23" s="1002"/>
      <c r="CS23" s="1003"/>
      <c r="CT23" s="1003"/>
      <c r="CU23" s="1003"/>
      <c r="CV23" s="1004"/>
      <c r="CW23" s="1002"/>
      <c r="CX23" s="1003"/>
      <c r="CY23" s="1003"/>
      <c r="CZ23" s="1003"/>
      <c r="DA23" s="1004"/>
      <c r="DB23" s="1002"/>
      <c r="DC23" s="1003"/>
      <c r="DD23" s="1003"/>
      <c r="DE23" s="1003"/>
      <c r="DF23" s="1004"/>
      <c r="DG23" s="1002"/>
      <c r="DH23" s="1003"/>
      <c r="DI23" s="1003"/>
      <c r="DJ23" s="1003"/>
      <c r="DK23" s="1004"/>
      <c r="DL23" s="1002"/>
      <c r="DM23" s="1003"/>
      <c r="DN23" s="1003"/>
      <c r="DO23" s="1003"/>
      <c r="DP23" s="1004"/>
      <c r="DQ23" s="1002"/>
      <c r="DR23" s="1003"/>
      <c r="DS23" s="1003"/>
      <c r="DT23" s="1003"/>
      <c r="DU23" s="1004"/>
      <c r="DV23" s="1005"/>
      <c r="DW23" s="1006"/>
      <c r="DX23" s="1006"/>
      <c r="DY23" s="1006"/>
      <c r="DZ23" s="1007"/>
      <c r="EA23" s="228"/>
    </row>
    <row r="24" spans="1:131" s="229" customFormat="1" ht="26.25" customHeight="1" x14ac:dyDescent="0.2">
      <c r="A24" s="1073" t="s">
        <v>396</v>
      </c>
      <c r="B24" s="1073"/>
      <c r="C24" s="1073"/>
      <c r="D24" s="1073"/>
      <c r="E24" s="1073"/>
      <c r="F24" s="1073"/>
      <c r="G24" s="1073"/>
      <c r="H24" s="1073"/>
      <c r="I24" s="1073"/>
      <c r="J24" s="1073"/>
      <c r="K24" s="1073"/>
      <c r="L24" s="1073"/>
      <c r="M24" s="1073"/>
      <c r="N24" s="1073"/>
      <c r="O24" s="1073"/>
      <c r="P24" s="1073"/>
      <c r="Q24" s="1073"/>
      <c r="R24" s="1073"/>
      <c r="S24" s="1073"/>
      <c r="T24" s="1073"/>
      <c r="U24" s="1073"/>
      <c r="V24" s="1073"/>
      <c r="W24" s="1073"/>
      <c r="X24" s="1073"/>
      <c r="Y24" s="1073"/>
      <c r="Z24" s="1073"/>
      <c r="AA24" s="1073"/>
      <c r="AB24" s="1073"/>
      <c r="AC24" s="1073"/>
      <c r="AD24" s="1073"/>
      <c r="AE24" s="1073"/>
      <c r="AF24" s="1073"/>
      <c r="AG24" s="1073"/>
      <c r="AH24" s="1073"/>
      <c r="AI24" s="1073"/>
      <c r="AJ24" s="1073"/>
      <c r="AK24" s="1073"/>
      <c r="AL24" s="1073"/>
      <c r="AM24" s="1073"/>
      <c r="AN24" s="1073"/>
      <c r="AO24" s="1073"/>
      <c r="AP24" s="1073"/>
      <c r="AQ24" s="1073"/>
      <c r="AR24" s="1073"/>
      <c r="AS24" s="1073"/>
      <c r="AT24" s="1073"/>
      <c r="AU24" s="1073"/>
      <c r="AV24" s="1073"/>
      <c r="AW24" s="1073"/>
      <c r="AX24" s="1073"/>
      <c r="AY24" s="1073"/>
      <c r="AZ24" s="226"/>
      <c r="BA24" s="226"/>
      <c r="BB24" s="226"/>
      <c r="BC24" s="226"/>
      <c r="BD24" s="226"/>
      <c r="BE24" s="227"/>
      <c r="BF24" s="227"/>
      <c r="BG24" s="227"/>
      <c r="BH24" s="227"/>
      <c r="BI24" s="227"/>
      <c r="BJ24" s="227"/>
      <c r="BK24" s="227"/>
      <c r="BL24" s="227"/>
      <c r="BM24" s="227"/>
      <c r="BN24" s="227"/>
      <c r="BO24" s="227"/>
      <c r="BP24" s="227"/>
      <c r="BQ24" s="232">
        <v>18</v>
      </c>
      <c r="BR24" s="233"/>
      <c r="BS24" s="1005"/>
      <c r="BT24" s="1006"/>
      <c r="BU24" s="1006"/>
      <c r="BV24" s="1006"/>
      <c r="BW24" s="1006"/>
      <c r="BX24" s="1006"/>
      <c r="BY24" s="1006"/>
      <c r="BZ24" s="1006"/>
      <c r="CA24" s="1006"/>
      <c r="CB24" s="1006"/>
      <c r="CC24" s="1006"/>
      <c r="CD24" s="1006"/>
      <c r="CE24" s="1006"/>
      <c r="CF24" s="1006"/>
      <c r="CG24" s="1027"/>
      <c r="CH24" s="1002"/>
      <c r="CI24" s="1003"/>
      <c r="CJ24" s="1003"/>
      <c r="CK24" s="1003"/>
      <c r="CL24" s="1004"/>
      <c r="CM24" s="1002"/>
      <c r="CN24" s="1003"/>
      <c r="CO24" s="1003"/>
      <c r="CP24" s="1003"/>
      <c r="CQ24" s="1004"/>
      <c r="CR24" s="1002"/>
      <c r="CS24" s="1003"/>
      <c r="CT24" s="1003"/>
      <c r="CU24" s="1003"/>
      <c r="CV24" s="1004"/>
      <c r="CW24" s="1002"/>
      <c r="CX24" s="1003"/>
      <c r="CY24" s="1003"/>
      <c r="CZ24" s="1003"/>
      <c r="DA24" s="1004"/>
      <c r="DB24" s="1002"/>
      <c r="DC24" s="1003"/>
      <c r="DD24" s="1003"/>
      <c r="DE24" s="1003"/>
      <c r="DF24" s="1004"/>
      <c r="DG24" s="1002"/>
      <c r="DH24" s="1003"/>
      <c r="DI24" s="1003"/>
      <c r="DJ24" s="1003"/>
      <c r="DK24" s="1004"/>
      <c r="DL24" s="1002"/>
      <c r="DM24" s="1003"/>
      <c r="DN24" s="1003"/>
      <c r="DO24" s="1003"/>
      <c r="DP24" s="1004"/>
      <c r="DQ24" s="1002"/>
      <c r="DR24" s="1003"/>
      <c r="DS24" s="1003"/>
      <c r="DT24" s="1003"/>
      <c r="DU24" s="1004"/>
      <c r="DV24" s="1005"/>
      <c r="DW24" s="1006"/>
      <c r="DX24" s="1006"/>
      <c r="DY24" s="1006"/>
      <c r="DZ24" s="1007"/>
      <c r="EA24" s="228"/>
    </row>
    <row r="25" spans="1:131" ht="26.25" customHeight="1" thickBot="1" x14ac:dyDescent="0.25">
      <c r="A25" s="1072" t="s">
        <v>397</v>
      </c>
      <c r="B25" s="1072"/>
      <c r="C25" s="1072"/>
      <c r="D25" s="1072"/>
      <c r="E25" s="1072"/>
      <c r="F25" s="1072"/>
      <c r="G25" s="1072"/>
      <c r="H25" s="1072"/>
      <c r="I25" s="1072"/>
      <c r="J25" s="1072"/>
      <c r="K25" s="1072"/>
      <c r="L25" s="1072"/>
      <c r="M25" s="1072"/>
      <c r="N25" s="1072"/>
      <c r="O25" s="1072"/>
      <c r="P25" s="1072"/>
      <c r="Q25" s="1072"/>
      <c r="R25" s="1072"/>
      <c r="S25" s="1072"/>
      <c r="T25" s="1072"/>
      <c r="U25" s="1072"/>
      <c r="V25" s="1072"/>
      <c r="W25" s="1072"/>
      <c r="X25" s="1072"/>
      <c r="Y25" s="1072"/>
      <c r="Z25" s="1072"/>
      <c r="AA25" s="1072"/>
      <c r="AB25" s="1072"/>
      <c r="AC25" s="1072"/>
      <c r="AD25" s="1072"/>
      <c r="AE25" s="1072"/>
      <c r="AF25" s="1072"/>
      <c r="AG25" s="1072"/>
      <c r="AH25" s="1072"/>
      <c r="AI25" s="1072"/>
      <c r="AJ25" s="1072"/>
      <c r="AK25" s="1072"/>
      <c r="AL25" s="1072"/>
      <c r="AM25" s="1072"/>
      <c r="AN25" s="1072"/>
      <c r="AO25" s="1072"/>
      <c r="AP25" s="1072"/>
      <c r="AQ25" s="1072"/>
      <c r="AR25" s="1072"/>
      <c r="AS25" s="1072"/>
      <c r="AT25" s="1072"/>
      <c r="AU25" s="1072"/>
      <c r="AV25" s="1072"/>
      <c r="AW25" s="1072"/>
      <c r="AX25" s="1072"/>
      <c r="AY25" s="1072"/>
      <c r="AZ25" s="1072"/>
      <c r="BA25" s="1072"/>
      <c r="BB25" s="1072"/>
      <c r="BC25" s="1072"/>
      <c r="BD25" s="1072"/>
      <c r="BE25" s="1072"/>
      <c r="BF25" s="1072"/>
      <c r="BG25" s="1072"/>
      <c r="BH25" s="1072"/>
      <c r="BI25" s="1072"/>
      <c r="BJ25" s="226"/>
      <c r="BK25" s="226"/>
      <c r="BL25" s="226"/>
      <c r="BM25" s="226"/>
      <c r="BN25" s="226"/>
      <c r="BO25" s="235"/>
      <c r="BP25" s="235"/>
      <c r="BQ25" s="232">
        <v>19</v>
      </c>
      <c r="BR25" s="233"/>
      <c r="BS25" s="1005"/>
      <c r="BT25" s="1006"/>
      <c r="BU25" s="1006"/>
      <c r="BV25" s="1006"/>
      <c r="BW25" s="1006"/>
      <c r="BX25" s="1006"/>
      <c r="BY25" s="1006"/>
      <c r="BZ25" s="1006"/>
      <c r="CA25" s="1006"/>
      <c r="CB25" s="1006"/>
      <c r="CC25" s="1006"/>
      <c r="CD25" s="1006"/>
      <c r="CE25" s="1006"/>
      <c r="CF25" s="1006"/>
      <c r="CG25" s="1027"/>
      <c r="CH25" s="1002"/>
      <c r="CI25" s="1003"/>
      <c r="CJ25" s="1003"/>
      <c r="CK25" s="1003"/>
      <c r="CL25" s="1004"/>
      <c r="CM25" s="1002"/>
      <c r="CN25" s="1003"/>
      <c r="CO25" s="1003"/>
      <c r="CP25" s="1003"/>
      <c r="CQ25" s="1004"/>
      <c r="CR25" s="1002"/>
      <c r="CS25" s="1003"/>
      <c r="CT25" s="1003"/>
      <c r="CU25" s="1003"/>
      <c r="CV25" s="1004"/>
      <c r="CW25" s="1002"/>
      <c r="CX25" s="1003"/>
      <c r="CY25" s="1003"/>
      <c r="CZ25" s="1003"/>
      <c r="DA25" s="1004"/>
      <c r="DB25" s="1002"/>
      <c r="DC25" s="1003"/>
      <c r="DD25" s="1003"/>
      <c r="DE25" s="1003"/>
      <c r="DF25" s="1004"/>
      <c r="DG25" s="1002"/>
      <c r="DH25" s="1003"/>
      <c r="DI25" s="1003"/>
      <c r="DJ25" s="1003"/>
      <c r="DK25" s="1004"/>
      <c r="DL25" s="1002"/>
      <c r="DM25" s="1003"/>
      <c r="DN25" s="1003"/>
      <c r="DO25" s="1003"/>
      <c r="DP25" s="1004"/>
      <c r="DQ25" s="1002"/>
      <c r="DR25" s="1003"/>
      <c r="DS25" s="1003"/>
      <c r="DT25" s="1003"/>
      <c r="DU25" s="1004"/>
      <c r="DV25" s="1005"/>
      <c r="DW25" s="1006"/>
      <c r="DX25" s="1006"/>
      <c r="DY25" s="1006"/>
      <c r="DZ25" s="1007"/>
      <c r="EA25" s="224"/>
    </row>
    <row r="26" spans="1:131" ht="26.25" customHeight="1" x14ac:dyDescent="0.2">
      <c r="A26" s="1008" t="s">
        <v>374</v>
      </c>
      <c r="B26" s="1009"/>
      <c r="C26" s="1009"/>
      <c r="D26" s="1009"/>
      <c r="E26" s="1009"/>
      <c r="F26" s="1009"/>
      <c r="G26" s="1009"/>
      <c r="H26" s="1009"/>
      <c r="I26" s="1009"/>
      <c r="J26" s="1009"/>
      <c r="K26" s="1009"/>
      <c r="L26" s="1009"/>
      <c r="M26" s="1009"/>
      <c r="N26" s="1009"/>
      <c r="O26" s="1009"/>
      <c r="P26" s="1010"/>
      <c r="Q26" s="1014" t="s">
        <v>398</v>
      </c>
      <c r="R26" s="1015"/>
      <c r="S26" s="1015"/>
      <c r="T26" s="1015"/>
      <c r="U26" s="1016"/>
      <c r="V26" s="1014" t="s">
        <v>399</v>
      </c>
      <c r="W26" s="1015"/>
      <c r="X26" s="1015"/>
      <c r="Y26" s="1015"/>
      <c r="Z26" s="1016"/>
      <c r="AA26" s="1014" t="s">
        <v>400</v>
      </c>
      <c r="AB26" s="1015"/>
      <c r="AC26" s="1015"/>
      <c r="AD26" s="1015"/>
      <c r="AE26" s="1015"/>
      <c r="AF26" s="1068" t="s">
        <v>401</v>
      </c>
      <c r="AG26" s="1021"/>
      <c r="AH26" s="1021"/>
      <c r="AI26" s="1021"/>
      <c r="AJ26" s="1069"/>
      <c r="AK26" s="1015" t="s">
        <v>402</v>
      </c>
      <c r="AL26" s="1015"/>
      <c r="AM26" s="1015"/>
      <c r="AN26" s="1015"/>
      <c r="AO26" s="1016"/>
      <c r="AP26" s="1014" t="s">
        <v>403</v>
      </c>
      <c r="AQ26" s="1015"/>
      <c r="AR26" s="1015"/>
      <c r="AS26" s="1015"/>
      <c r="AT26" s="1016"/>
      <c r="AU26" s="1014" t="s">
        <v>404</v>
      </c>
      <c r="AV26" s="1015"/>
      <c r="AW26" s="1015"/>
      <c r="AX26" s="1015"/>
      <c r="AY26" s="1016"/>
      <c r="AZ26" s="1014" t="s">
        <v>405</v>
      </c>
      <c r="BA26" s="1015"/>
      <c r="BB26" s="1015"/>
      <c r="BC26" s="1015"/>
      <c r="BD26" s="1016"/>
      <c r="BE26" s="1014" t="s">
        <v>381</v>
      </c>
      <c r="BF26" s="1015"/>
      <c r="BG26" s="1015"/>
      <c r="BH26" s="1015"/>
      <c r="BI26" s="1028"/>
      <c r="BJ26" s="226"/>
      <c r="BK26" s="226"/>
      <c r="BL26" s="226"/>
      <c r="BM26" s="226"/>
      <c r="BN26" s="226"/>
      <c r="BO26" s="235"/>
      <c r="BP26" s="235"/>
      <c r="BQ26" s="232">
        <v>20</v>
      </c>
      <c r="BR26" s="233"/>
      <c r="BS26" s="1005"/>
      <c r="BT26" s="1006"/>
      <c r="BU26" s="1006"/>
      <c r="BV26" s="1006"/>
      <c r="BW26" s="1006"/>
      <c r="BX26" s="1006"/>
      <c r="BY26" s="1006"/>
      <c r="BZ26" s="1006"/>
      <c r="CA26" s="1006"/>
      <c r="CB26" s="1006"/>
      <c r="CC26" s="1006"/>
      <c r="CD26" s="1006"/>
      <c r="CE26" s="1006"/>
      <c r="CF26" s="1006"/>
      <c r="CG26" s="1027"/>
      <c r="CH26" s="1002"/>
      <c r="CI26" s="1003"/>
      <c r="CJ26" s="1003"/>
      <c r="CK26" s="1003"/>
      <c r="CL26" s="1004"/>
      <c r="CM26" s="1002"/>
      <c r="CN26" s="1003"/>
      <c r="CO26" s="1003"/>
      <c r="CP26" s="1003"/>
      <c r="CQ26" s="1004"/>
      <c r="CR26" s="1002"/>
      <c r="CS26" s="1003"/>
      <c r="CT26" s="1003"/>
      <c r="CU26" s="1003"/>
      <c r="CV26" s="1004"/>
      <c r="CW26" s="1002"/>
      <c r="CX26" s="1003"/>
      <c r="CY26" s="1003"/>
      <c r="CZ26" s="1003"/>
      <c r="DA26" s="1004"/>
      <c r="DB26" s="1002"/>
      <c r="DC26" s="1003"/>
      <c r="DD26" s="1003"/>
      <c r="DE26" s="1003"/>
      <c r="DF26" s="1004"/>
      <c r="DG26" s="1002"/>
      <c r="DH26" s="1003"/>
      <c r="DI26" s="1003"/>
      <c r="DJ26" s="1003"/>
      <c r="DK26" s="1004"/>
      <c r="DL26" s="1002"/>
      <c r="DM26" s="1003"/>
      <c r="DN26" s="1003"/>
      <c r="DO26" s="1003"/>
      <c r="DP26" s="1004"/>
      <c r="DQ26" s="1002"/>
      <c r="DR26" s="1003"/>
      <c r="DS26" s="1003"/>
      <c r="DT26" s="1003"/>
      <c r="DU26" s="1004"/>
      <c r="DV26" s="1005"/>
      <c r="DW26" s="1006"/>
      <c r="DX26" s="1006"/>
      <c r="DY26" s="1006"/>
      <c r="DZ26" s="1007"/>
      <c r="EA26" s="224"/>
    </row>
    <row r="27" spans="1:131" ht="26.25" customHeight="1" thickBot="1" x14ac:dyDescent="0.25">
      <c r="A27" s="1011"/>
      <c r="B27" s="1012"/>
      <c r="C27" s="1012"/>
      <c r="D27" s="1012"/>
      <c r="E27" s="1012"/>
      <c r="F27" s="1012"/>
      <c r="G27" s="1012"/>
      <c r="H27" s="1012"/>
      <c r="I27" s="1012"/>
      <c r="J27" s="1012"/>
      <c r="K27" s="1012"/>
      <c r="L27" s="1012"/>
      <c r="M27" s="1012"/>
      <c r="N27" s="1012"/>
      <c r="O27" s="1012"/>
      <c r="P27" s="1013"/>
      <c r="Q27" s="1017"/>
      <c r="R27" s="1018"/>
      <c r="S27" s="1018"/>
      <c r="T27" s="1018"/>
      <c r="U27" s="1019"/>
      <c r="V27" s="1017"/>
      <c r="W27" s="1018"/>
      <c r="X27" s="1018"/>
      <c r="Y27" s="1018"/>
      <c r="Z27" s="1019"/>
      <c r="AA27" s="1017"/>
      <c r="AB27" s="1018"/>
      <c r="AC27" s="1018"/>
      <c r="AD27" s="1018"/>
      <c r="AE27" s="1018"/>
      <c r="AF27" s="1070"/>
      <c r="AG27" s="1024"/>
      <c r="AH27" s="1024"/>
      <c r="AI27" s="1024"/>
      <c r="AJ27" s="1071"/>
      <c r="AK27" s="1018"/>
      <c r="AL27" s="1018"/>
      <c r="AM27" s="1018"/>
      <c r="AN27" s="1018"/>
      <c r="AO27" s="1019"/>
      <c r="AP27" s="1017"/>
      <c r="AQ27" s="1018"/>
      <c r="AR27" s="1018"/>
      <c r="AS27" s="1018"/>
      <c r="AT27" s="1019"/>
      <c r="AU27" s="1017"/>
      <c r="AV27" s="1018"/>
      <c r="AW27" s="1018"/>
      <c r="AX27" s="1018"/>
      <c r="AY27" s="1019"/>
      <c r="AZ27" s="1017"/>
      <c r="BA27" s="1018"/>
      <c r="BB27" s="1018"/>
      <c r="BC27" s="1018"/>
      <c r="BD27" s="1019"/>
      <c r="BE27" s="1017"/>
      <c r="BF27" s="1018"/>
      <c r="BG27" s="1018"/>
      <c r="BH27" s="1018"/>
      <c r="BI27" s="1029"/>
      <c r="BJ27" s="226"/>
      <c r="BK27" s="226"/>
      <c r="BL27" s="226"/>
      <c r="BM27" s="226"/>
      <c r="BN27" s="226"/>
      <c r="BO27" s="235"/>
      <c r="BP27" s="235"/>
      <c r="BQ27" s="232">
        <v>21</v>
      </c>
      <c r="BR27" s="233"/>
      <c r="BS27" s="1005"/>
      <c r="BT27" s="1006"/>
      <c r="BU27" s="1006"/>
      <c r="BV27" s="1006"/>
      <c r="BW27" s="1006"/>
      <c r="BX27" s="1006"/>
      <c r="BY27" s="1006"/>
      <c r="BZ27" s="1006"/>
      <c r="CA27" s="1006"/>
      <c r="CB27" s="1006"/>
      <c r="CC27" s="1006"/>
      <c r="CD27" s="1006"/>
      <c r="CE27" s="1006"/>
      <c r="CF27" s="1006"/>
      <c r="CG27" s="1027"/>
      <c r="CH27" s="1002"/>
      <c r="CI27" s="1003"/>
      <c r="CJ27" s="1003"/>
      <c r="CK27" s="1003"/>
      <c r="CL27" s="1004"/>
      <c r="CM27" s="1002"/>
      <c r="CN27" s="1003"/>
      <c r="CO27" s="1003"/>
      <c r="CP27" s="1003"/>
      <c r="CQ27" s="1004"/>
      <c r="CR27" s="1002"/>
      <c r="CS27" s="1003"/>
      <c r="CT27" s="1003"/>
      <c r="CU27" s="1003"/>
      <c r="CV27" s="1004"/>
      <c r="CW27" s="1002"/>
      <c r="CX27" s="1003"/>
      <c r="CY27" s="1003"/>
      <c r="CZ27" s="1003"/>
      <c r="DA27" s="1004"/>
      <c r="DB27" s="1002"/>
      <c r="DC27" s="1003"/>
      <c r="DD27" s="1003"/>
      <c r="DE27" s="1003"/>
      <c r="DF27" s="1004"/>
      <c r="DG27" s="1002"/>
      <c r="DH27" s="1003"/>
      <c r="DI27" s="1003"/>
      <c r="DJ27" s="1003"/>
      <c r="DK27" s="1004"/>
      <c r="DL27" s="1002"/>
      <c r="DM27" s="1003"/>
      <c r="DN27" s="1003"/>
      <c r="DO27" s="1003"/>
      <c r="DP27" s="1004"/>
      <c r="DQ27" s="1002"/>
      <c r="DR27" s="1003"/>
      <c r="DS27" s="1003"/>
      <c r="DT27" s="1003"/>
      <c r="DU27" s="1004"/>
      <c r="DV27" s="1005"/>
      <c r="DW27" s="1006"/>
      <c r="DX27" s="1006"/>
      <c r="DY27" s="1006"/>
      <c r="DZ27" s="1007"/>
      <c r="EA27" s="224"/>
    </row>
    <row r="28" spans="1:131" ht="26.25" customHeight="1" thickTop="1" x14ac:dyDescent="0.2">
      <c r="A28" s="236">
        <v>1</v>
      </c>
      <c r="B28" s="1060" t="s">
        <v>406</v>
      </c>
      <c r="C28" s="1061"/>
      <c r="D28" s="1061"/>
      <c r="E28" s="1061"/>
      <c r="F28" s="1061"/>
      <c r="G28" s="1061"/>
      <c r="H28" s="1061"/>
      <c r="I28" s="1061"/>
      <c r="J28" s="1061"/>
      <c r="K28" s="1061"/>
      <c r="L28" s="1061"/>
      <c r="M28" s="1061"/>
      <c r="N28" s="1061"/>
      <c r="O28" s="1061"/>
      <c r="P28" s="1062"/>
      <c r="Q28" s="1063">
        <v>1794</v>
      </c>
      <c r="R28" s="1064"/>
      <c r="S28" s="1064"/>
      <c r="T28" s="1064"/>
      <c r="U28" s="1064"/>
      <c r="V28" s="1064">
        <v>1758</v>
      </c>
      <c r="W28" s="1064"/>
      <c r="X28" s="1064"/>
      <c r="Y28" s="1064"/>
      <c r="Z28" s="1064"/>
      <c r="AA28" s="1064">
        <v>36</v>
      </c>
      <c r="AB28" s="1064"/>
      <c r="AC28" s="1064"/>
      <c r="AD28" s="1064"/>
      <c r="AE28" s="1065"/>
      <c r="AF28" s="1066">
        <v>36</v>
      </c>
      <c r="AG28" s="1064"/>
      <c r="AH28" s="1064"/>
      <c r="AI28" s="1064"/>
      <c r="AJ28" s="1067"/>
      <c r="AK28" s="1055">
        <v>271</v>
      </c>
      <c r="AL28" s="1056"/>
      <c r="AM28" s="1056"/>
      <c r="AN28" s="1056"/>
      <c r="AO28" s="1056"/>
      <c r="AP28" s="1056">
        <v>0</v>
      </c>
      <c r="AQ28" s="1056"/>
      <c r="AR28" s="1056"/>
      <c r="AS28" s="1056"/>
      <c r="AT28" s="1056"/>
      <c r="AU28" s="1056">
        <v>0</v>
      </c>
      <c r="AV28" s="1056"/>
      <c r="AW28" s="1056"/>
      <c r="AX28" s="1056"/>
      <c r="AY28" s="1056"/>
      <c r="AZ28" s="1057"/>
      <c r="BA28" s="1057"/>
      <c r="BB28" s="1057"/>
      <c r="BC28" s="1057"/>
      <c r="BD28" s="1057"/>
      <c r="BE28" s="1058"/>
      <c r="BF28" s="1058"/>
      <c r="BG28" s="1058"/>
      <c r="BH28" s="1058"/>
      <c r="BI28" s="1059"/>
      <c r="BJ28" s="226"/>
      <c r="BK28" s="226"/>
      <c r="BL28" s="226"/>
      <c r="BM28" s="226"/>
      <c r="BN28" s="226"/>
      <c r="BO28" s="235"/>
      <c r="BP28" s="235"/>
      <c r="BQ28" s="232">
        <v>22</v>
      </c>
      <c r="BR28" s="233"/>
      <c r="BS28" s="1005"/>
      <c r="BT28" s="1006"/>
      <c r="BU28" s="1006"/>
      <c r="BV28" s="1006"/>
      <c r="BW28" s="1006"/>
      <c r="BX28" s="1006"/>
      <c r="BY28" s="1006"/>
      <c r="BZ28" s="1006"/>
      <c r="CA28" s="1006"/>
      <c r="CB28" s="1006"/>
      <c r="CC28" s="1006"/>
      <c r="CD28" s="1006"/>
      <c r="CE28" s="1006"/>
      <c r="CF28" s="1006"/>
      <c r="CG28" s="1027"/>
      <c r="CH28" s="1002"/>
      <c r="CI28" s="1003"/>
      <c r="CJ28" s="1003"/>
      <c r="CK28" s="1003"/>
      <c r="CL28" s="1004"/>
      <c r="CM28" s="1002"/>
      <c r="CN28" s="1003"/>
      <c r="CO28" s="1003"/>
      <c r="CP28" s="1003"/>
      <c r="CQ28" s="1004"/>
      <c r="CR28" s="1002"/>
      <c r="CS28" s="1003"/>
      <c r="CT28" s="1003"/>
      <c r="CU28" s="1003"/>
      <c r="CV28" s="1004"/>
      <c r="CW28" s="1002"/>
      <c r="CX28" s="1003"/>
      <c r="CY28" s="1003"/>
      <c r="CZ28" s="1003"/>
      <c r="DA28" s="1004"/>
      <c r="DB28" s="1002"/>
      <c r="DC28" s="1003"/>
      <c r="DD28" s="1003"/>
      <c r="DE28" s="1003"/>
      <c r="DF28" s="1004"/>
      <c r="DG28" s="1002"/>
      <c r="DH28" s="1003"/>
      <c r="DI28" s="1003"/>
      <c r="DJ28" s="1003"/>
      <c r="DK28" s="1004"/>
      <c r="DL28" s="1002"/>
      <c r="DM28" s="1003"/>
      <c r="DN28" s="1003"/>
      <c r="DO28" s="1003"/>
      <c r="DP28" s="1004"/>
      <c r="DQ28" s="1002"/>
      <c r="DR28" s="1003"/>
      <c r="DS28" s="1003"/>
      <c r="DT28" s="1003"/>
      <c r="DU28" s="1004"/>
      <c r="DV28" s="1005"/>
      <c r="DW28" s="1006"/>
      <c r="DX28" s="1006"/>
      <c r="DY28" s="1006"/>
      <c r="DZ28" s="1007"/>
      <c r="EA28" s="224"/>
    </row>
    <row r="29" spans="1:131" ht="26.25" customHeight="1" x14ac:dyDescent="0.2">
      <c r="A29" s="236">
        <v>2</v>
      </c>
      <c r="B29" s="1043" t="s">
        <v>407</v>
      </c>
      <c r="C29" s="1044"/>
      <c r="D29" s="1044"/>
      <c r="E29" s="1044"/>
      <c r="F29" s="1044"/>
      <c r="G29" s="1044"/>
      <c r="H29" s="1044"/>
      <c r="I29" s="1044"/>
      <c r="J29" s="1044"/>
      <c r="K29" s="1044"/>
      <c r="L29" s="1044"/>
      <c r="M29" s="1044"/>
      <c r="N29" s="1044"/>
      <c r="O29" s="1044"/>
      <c r="P29" s="1045"/>
      <c r="Q29" s="1051">
        <v>171</v>
      </c>
      <c r="R29" s="1052"/>
      <c r="S29" s="1052"/>
      <c r="T29" s="1052"/>
      <c r="U29" s="1052"/>
      <c r="V29" s="1052">
        <v>169</v>
      </c>
      <c r="W29" s="1052"/>
      <c r="X29" s="1052"/>
      <c r="Y29" s="1052"/>
      <c r="Z29" s="1052"/>
      <c r="AA29" s="1052">
        <v>2</v>
      </c>
      <c r="AB29" s="1052"/>
      <c r="AC29" s="1052"/>
      <c r="AD29" s="1052"/>
      <c r="AE29" s="1053"/>
      <c r="AF29" s="1048">
        <v>2</v>
      </c>
      <c r="AG29" s="1049"/>
      <c r="AH29" s="1049"/>
      <c r="AI29" s="1049"/>
      <c r="AJ29" s="1050"/>
      <c r="AK29" s="993">
        <v>38</v>
      </c>
      <c r="AL29" s="984"/>
      <c r="AM29" s="984"/>
      <c r="AN29" s="984"/>
      <c r="AO29" s="984"/>
      <c r="AP29" s="984">
        <v>0</v>
      </c>
      <c r="AQ29" s="984"/>
      <c r="AR29" s="984"/>
      <c r="AS29" s="984"/>
      <c r="AT29" s="984"/>
      <c r="AU29" s="984">
        <v>0</v>
      </c>
      <c r="AV29" s="984"/>
      <c r="AW29" s="984"/>
      <c r="AX29" s="984"/>
      <c r="AY29" s="984"/>
      <c r="AZ29" s="1054"/>
      <c r="BA29" s="1054"/>
      <c r="BB29" s="1054"/>
      <c r="BC29" s="1054"/>
      <c r="BD29" s="1054"/>
      <c r="BE29" s="985"/>
      <c r="BF29" s="985"/>
      <c r="BG29" s="985"/>
      <c r="BH29" s="985"/>
      <c r="BI29" s="986"/>
      <c r="BJ29" s="226"/>
      <c r="BK29" s="226"/>
      <c r="BL29" s="226"/>
      <c r="BM29" s="226"/>
      <c r="BN29" s="226"/>
      <c r="BO29" s="235"/>
      <c r="BP29" s="235"/>
      <c r="BQ29" s="232">
        <v>23</v>
      </c>
      <c r="BR29" s="233"/>
      <c r="BS29" s="1005"/>
      <c r="BT29" s="1006"/>
      <c r="BU29" s="1006"/>
      <c r="BV29" s="1006"/>
      <c r="BW29" s="1006"/>
      <c r="BX29" s="1006"/>
      <c r="BY29" s="1006"/>
      <c r="BZ29" s="1006"/>
      <c r="CA29" s="1006"/>
      <c r="CB29" s="1006"/>
      <c r="CC29" s="1006"/>
      <c r="CD29" s="1006"/>
      <c r="CE29" s="1006"/>
      <c r="CF29" s="1006"/>
      <c r="CG29" s="1027"/>
      <c r="CH29" s="1002"/>
      <c r="CI29" s="1003"/>
      <c r="CJ29" s="1003"/>
      <c r="CK29" s="1003"/>
      <c r="CL29" s="1004"/>
      <c r="CM29" s="1002"/>
      <c r="CN29" s="1003"/>
      <c r="CO29" s="1003"/>
      <c r="CP29" s="1003"/>
      <c r="CQ29" s="1004"/>
      <c r="CR29" s="1002"/>
      <c r="CS29" s="1003"/>
      <c r="CT29" s="1003"/>
      <c r="CU29" s="1003"/>
      <c r="CV29" s="1004"/>
      <c r="CW29" s="1002"/>
      <c r="CX29" s="1003"/>
      <c r="CY29" s="1003"/>
      <c r="CZ29" s="1003"/>
      <c r="DA29" s="1004"/>
      <c r="DB29" s="1002"/>
      <c r="DC29" s="1003"/>
      <c r="DD29" s="1003"/>
      <c r="DE29" s="1003"/>
      <c r="DF29" s="1004"/>
      <c r="DG29" s="1002"/>
      <c r="DH29" s="1003"/>
      <c r="DI29" s="1003"/>
      <c r="DJ29" s="1003"/>
      <c r="DK29" s="1004"/>
      <c r="DL29" s="1002"/>
      <c r="DM29" s="1003"/>
      <c r="DN29" s="1003"/>
      <c r="DO29" s="1003"/>
      <c r="DP29" s="1004"/>
      <c r="DQ29" s="1002"/>
      <c r="DR29" s="1003"/>
      <c r="DS29" s="1003"/>
      <c r="DT29" s="1003"/>
      <c r="DU29" s="1004"/>
      <c r="DV29" s="1005"/>
      <c r="DW29" s="1006"/>
      <c r="DX29" s="1006"/>
      <c r="DY29" s="1006"/>
      <c r="DZ29" s="1007"/>
      <c r="EA29" s="224"/>
    </row>
    <row r="30" spans="1:131" ht="26.25" customHeight="1" x14ac:dyDescent="0.2">
      <c r="A30" s="236">
        <v>3</v>
      </c>
      <c r="B30" s="1043" t="s">
        <v>408</v>
      </c>
      <c r="C30" s="1044"/>
      <c r="D30" s="1044"/>
      <c r="E30" s="1044"/>
      <c r="F30" s="1044"/>
      <c r="G30" s="1044"/>
      <c r="H30" s="1044"/>
      <c r="I30" s="1044"/>
      <c r="J30" s="1044"/>
      <c r="K30" s="1044"/>
      <c r="L30" s="1044"/>
      <c r="M30" s="1044"/>
      <c r="N30" s="1044"/>
      <c r="O30" s="1044"/>
      <c r="P30" s="1045"/>
      <c r="Q30" s="1051">
        <v>455</v>
      </c>
      <c r="R30" s="1052"/>
      <c r="S30" s="1052"/>
      <c r="T30" s="1052"/>
      <c r="U30" s="1052"/>
      <c r="V30" s="1052">
        <v>67</v>
      </c>
      <c r="W30" s="1052"/>
      <c r="X30" s="1052"/>
      <c r="Y30" s="1052"/>
      <c r="Z30" s="1052"/>
      <c r="AA30" s="1052">
        <v>388</v>
      </c>
      <c r="AB30" s="1052"/>
      <c r="AC30" s="1052"/>
      <c r="AD30" s="1052"/>
      <c r="AE30" s="1053"/>
      <c r="AF30" s="1048">
        <v>388</v>
      </c>
      <c r="AG30" s="1049"/>
      <c r="AH30" s="1049"/>
      <c r="AI30" s="1049"/>
      <c r="AJ30" s="1050"/>
      <c r="AK30" s="993">
        <v>95</v>
      </c>
      <c r="AL30" s="984"/>
      <c r="AM30" s="984"/>
      <c r="AN30" s="984"/>
      <c r="AO30" s="984"/>
      <c r="AP30" s="984">
        <v>91</v>
      </c>
      <c r="AQ30" s="984"/>
      <c r="AR30" s="984"/>
      <c r="AS30" s="984"/>
      <c r="AT30" s="984"/>
      <c r="AU30" s="984">
        <v>0</v>
      </c>
      <c r="AV30" s="984"/>
      <c r="AW30" s="984"/>
      <c r="AX30" s="984"/>
      <c r="AY30" s="984"/>
      <c r="AZ30" s="1054" t="s">
        <v>507</v>
      </c>
      <c r="BA30" s="1054"/>
      <c r="BB30" s="1054"/>
      <c r="BC30" s="1054"/>
      <c r="BD30" s="1054"/>
      <c r="BE30" s="985" t="s">
        <v>572</v>
      </c>
      <c r="BF30" s="985"/>
      <c r="BG30" s="985"/>
      <c r="BH30" s="985"/>
      <c r="BI30" s="986"/>
      <c r="BJ30" s="226"/>
      <c r="BK30" s="226"/>
      <c r="BL30" s="226"/>
      <c r="BM30" s="226"/>
      <c r="BN30" s="226"/>
      <c r="BO30" s="235"/>
      <c r="BP30" s="235"/>
      <c r="BQ30" s="232">
        <v>24</v>
      </c>
      <c r="BR30" s="233"/>
      <c r="BS30" s="1005"/>
      <c r="BT30" s="1006"/>
      <c r="BU30" s="1006"/>
      <c r="BV30" s="1006"/>
      <c r="BW30" s="1006"/>
      <c r="BX30" s="1006"/>
      <c r="BY30" s="1006"/>
      <c r="BZ30" s="1006"/>
      <c r="CA30" s="1006"/>
      <c r="CB30" s="1006"/>
      <c r="CC30" s="1006"/>
      <c r="CD30" s="1006"/>
      <c r="CE30" s="1006"/>
      <c r="CF30" s="1006"/>
      <c r="CG30" s="1027"/>
      <c r="CH30" s="1002"/>
      <c r="CI30" s="1003"/>
      <c r="CJ30" s="1003"/>
      <c r="CK30" s="1003"/>
      <c r="CL30" s="1004"/>
      <c r="CM30" s="1002"/>
      <c r="CN30" s="1003"/>
      <c r="CO30" s="1003"/>
      <c r="CP30" s="1003"/>
      <c r="CQ30" s="1004"/>
      <c r="CR30" s="1002"/>
      <c r="CS30" s="1003"/>
      <c r="CT30" s="1003"/>
      <c r="CU30" s="1003"/>
      <c r="CV30" s="1004"/>
      <c r="CW30" s="1002"/>
      <c r="CX30" s="1003"/>
      <c r="CY30" s="1003"/>
      <c r="CZ30" s="1003"/>
      <c r="DA30" s="1004"/>
      <c r="DB30" s="1002"/>
      <c r="DC30" s="1003"/>
      <c r="DD30" s="1003"/>
      <c r="DE30" s="1003"/>
      <c r="DF30" s="1004"/>
      <c r="DG30" s="1002"/>
      <c r="DH30" s="1003"/>
      <c r="DI30" s="1003"/>
      <c r="DJ30" s="1003"/>
      <c r="DK30" s="1004"/>
      <c r="DL30" s="1002"/>
      <c r="DM30" s="1003"/>
      <c r="DN30" s="1003"/>
      <c r="DO30" s="1003"/>
      <c r="DP30" s="1004"/>
      <c r="DQ30" s="1002"/>
      <c r="DR30" s="1003"/>
      <c r="DS30" s="1003"/>
      <c r="DT30" s="1003"/>
      <c r="DU30" s="1004"/>
      <c r="DV30" s="1005"/>
      <c r="DW30" s="1006"/>
      <c r="DX30" s="1006"/>
      <c r="DY30" s="1006"/>
      <c r="DZ30" s="1007"/>
      <c r="EA30" s="224"/>
    </row>
    <row r="31" spans="1:131" ht="26.25" customHeight="1" thickBot="1" x14ac:dyDescent="0.25">
      <c r="A31" s="236">
        <v>4</v>
      </c>
      <c r="B31" s="1043" t="s">
        <v>409</v>
      </c>
      <c r="C31" s="1044"/>
      <c r="D31" s="1044"/>
      <c r="E31" s="1044"/>
      <c r="F31" s="1044"/>
      <c r="G31" s="1044"/>
      <c r="H31" s="1044"/>
      <c r="I31" s="1044"/>
      <c r="J31" s="1044"/>
      <c r="K31" s="1044"/>
      <c r="L31" s="1044"/>
      <c r="M31" s="1044"/>
      <c r="N31" s="1044"/>
      <c r="O31" s="1044"/>
      <c r="P31" s="1045"/>
      <c r="Q31" s="1051">
        <v>260</v>
      </c>
      <c r="R31" s="1052"/>
      <c r="S31" s="1052"/>
      <c r="T31" s="1052"/>
      <c r="U31" s="1052"/>
      <c r="V31" s="1052">
        <v>231</v>
      </c>
      <c r="W31" s="1052"/>
      <c r="X31" s="1052"/>
      <c r="Y31" s="1052"/>
      <c r="Z31" s="1052"/>
      <c r="AA31" s="1052">
        <v>29</v>
      </c>
      <c r="AB31" s="1052"/>
      <c r="AC31" s="1052"/>
      <c r="AD31" s="1052"/>
      <c r="AE31" s="1053"/>
      <c r="AF31" s="1048">
        <v>6</v>
      </c>
      <c r="AG31" s="1049"/>
      <c r="AH31" s="1049"/>
      <c r="AI31" s="1049"/>
      <c r="AJ31" s="1050"/>
      <c r="AK31" s="993">
        <v>227</v>
      </c>
      <c r="AL31" s="984"/>
      <c r="AM31" s="984"/>
      <c r="AN31" s="984"/>
      <c r="AO31" s="984"/>
      <c r="AP31" s="984">
        <v>0</v>
      </c>
      <c r="AQ31" s="984"/>
      <c r="AR31" s="984"/>
      <c r="AS31" s="984"/>
      <c r="AT31" s="984"/>
      <c r="AU31" s="984">
        <v>0</v>
      </c>
      <c r="AV31" s="984"/>
      <c r="AW31" s="984"/>
      <c r="AX31" s="984"/>
      <c r="AY31" s="984"/>
      <c r="AZ31" s="1054" t="s">
        <v>507</v>
      </c>
      <c r="BA31" s="1054"/>
      <c r="BB31" s="1054"/>
      <c r="BC31" s="1054"/>
      <c r="BD31" s="1054"/>
      <c r="BE31" s="985" t="s">
        <v>573</v>
      </c>
      <c r="BF31" s="985"/>
      <c r="BG31" s="985"/>
      <c r="BH31" s="985"/>
      <c r="BI31" s="986"/>
      <c r="BJ31" s="226"/>
      <c r="BK31" s="226"/>
      <c r="BL31" s="226"/>
      <c r="BM31" s="226"/>
      <c r="BN31" s="226"/>
      <c r="BO31" s="235"/>
      <c r="BP31" s="235"/>
      <c r="BQ31" s="232">
        <v>25</v>
      </c>
      <c r="BR31" s="233"/>
      <c r="BS31" s="1005"/>
      <c r="BT31" s="1006"/>
      <c r="BU31" s="1006"/>
      <c r="BV31" s="1006"/>
      <c r="BW31" s="1006"/>
      <c r="BX31" s="1006"/>
      <c r="BY31" s="1006"/>
      <c r="BZ31" s="1006"/>
      <c r="CA31" s="1006"/>
      <c r="CB31" s="1006"/>
      <c r="CC31" s="1006"/>
      <c r="CD31" s="1006"/>
      <c r="CE31" s="1006"/>
      <c r="CF31" s="1006"/>
      <c r="CG31" s="1027"/>
      <c r="CH31" s="1002"/>
      <c r="CI31" s="1003"/>
      <c r="CJ31" s="1003"/>
      <c r="CK31" s="1003"/>
      <c r="CL31" s="1004"/>
      <c r="CM31" s="1002"/>
      <c r="CN31" s="1003"/>
      <c r="CO31" s="1003"/>
      <c r="CP31" s="1003"/>
      <c r="CQ31" s="1004"/>
      <c r="CR31" s="1002"/>
      <c r="CS31" s="1003"/>
      <c r="CT31" s="1003"/>
      <c r="CU31" s="1003"/>
      <c r="CV31" s="1004"/>
      <c r="CW31" s="1002"/>
      <c r="CX31" s="1003"/>
      <c r="CY31" s="1003"/>
      <c r="CZ31" s="1003"/>
      <c r="DA31" s="1004"/>
      <c r="DB31" s="1002"/>
      <c r="DC31" s="1003"/>
      <c r="DD31" s="1003"/>
      <c r="DE31" s="1003"/>
      <c r="DF31" s="1004"/>
      <c r="DG31" s="1002"/>
      <c r="DH31" s="1003"/>
      <c r="DI31" s="1003"/>
      <c r="DJ31" s="1003"/>
      <c r="DK31" s="1004"/>
      <c r="DL31" s="1002"/>
      <c r="DM31" s="1003"/>
      <c r="DN31" s="1003"/>
      <c r="DO31" s="1003"/>
      <c r="DP31" s="1004"/>
      <c r="DQ31" s="1002"/>
      <c r="DR31" s="1003"/>
      <c r="DS31" s="1003"/>
      <c r="DT31" s="1003"/>
      <c r="DU31" s="1004"/>
      <c r="DV31" s="1005"/>
      <c r="DW31" s="1006"/>
      <c r="DX31" s="1006"/>
      <c r="DY31" s="1006"/>
      <c r="DZ31" s="1007"/>
      <c r="EA31" s="224"/>
    </row>
    <row r="32" spans="1:131" ht="26.25" hidden="1" customHeight="1" x14ac:dyDescent="0.2">
      <c r="A32" s="236">
        <v>5</v>
      </c>
      <c r="B32" s="1043"/>
      <c r="C32" s="1044"/>
      <c r="D32" s="1044"/>
      <c r="E32" s="1044"/>
      <c r="F32" s="1044"/>
      <c r="G32" s="1044"/>
      <c r="H32" s="1044"/>
      <c r="I32" s="1044"/>
      <c r="J32" s="1044"/>
      <c r="K32" s="1044"/>
      <c r="L32" s="1044"/>
      <c r="M32" s="1044"/>
      <c r="N32" s="1044"/>
      <c r="O32" s="1044"/>
      <c r="P32" s="1045"/>
      <c r="Q32" s="1051"/>
      <c r="R32" s="1052"/>
      <c r="S32" s="1052"/>
      <c r="T32" s="1052"/>
      <c r="U32" s="1052"/>
      <c r="V32" s="1052"/>
      <c r="W32" s="1052"/>
      <c r="X32" s="1052"/>
      <c r="Y32" s="1052"/>
      <c r="Z32" s="1052"/>
      <c r="AA32" s="1052"/>
      <c r="AB32" s="1052"/>
      <c r="AC32" s="1052"/>
      <c r="AD32" s="1052"/>
      <c r="AE32" s="1053"/>
      <c r="AF32" s="1048"/>
      <c r="AG32" s="1049"/>
      <c r="AH32" s="1049"/>
      <c r="AI32" s="1049"/>
      <c r="AJ32" s="1050"/>
      <c r="AK32" s="993"/>
      <c r="AL32" s="984"/>
      <c r="AM32" s="984"/>
      <c r="AN32" s="984"/>
      <c r="AO32" s="984"/>
      <c r="AP32" s="984"/>
      <c r="AQ32" s="984"/>
      <c r="AR32" s="984"/>
      <c r="AS32" s="984"/>
      <c r="AT32" s="984"/>
      <c r="AU32" s="984"/>
      <c r="AV32" s="984"/>
      <c r="AW32" s="984"/>
      <c r="AX32" s="984"/>
      <c r="AY32" s="984"/>
      <c r="AZ32" s="1054"/>
      <c r="BA32" s="1054"/>
      <c r="BB32" s="1054"/>
      <c r="BC32" s="1054"/>
      <c r="BD32" s="1054"/>
      <c r="BE32" s="985"/>
      <c r="BF32" s="985"/>
      <c r="BG32" s="985"/>
      <c r="BH32" s="985"/>
      <c r="BI32" s="986"/>
      <c r="BJ32" s="226"/>
      <c r="BK32" s="226"/>
      <c r="BL32" s="226"/>
      <c r="BM32" s="226"/>
      <c r="BN32" s="226"/>
      <c r="BO32" s="235"/>
      <c r="BP32" s="235"/>
      <c r="BQ32" s="232">
        <v>26</v>
      </c>
      <c r="BR32" s="233"/>
      <c r="BS32" s="1005"/>
      <c r="BT32" s="1006"/>
      <c r="BU32" s="1006"/>
      <c r="BV32" s="1006"/>
      <c r="BW32" s="1006"/>
      <c r="BX32" s="1006"/>
      <c r="BY32" s="1006"/>
      <c r="BZ32" s="1006"/>
      <c r="CA32" s="1006"/>
      <c r="CB32" s="1006"/>
      <c r="CC32" s="1006"/>
      <c r="CD32" s="1006"/>
      <c r="CE32" s="1006"/>
      <c r="CF32" s="1006"/>
      <c r="CG32" s="1027"/>
      <c r="CH32" s="1002"/>
      <c r="CI32" s="1003"/>
      <c r="CJ32" s="1003"/>
      <c r="CK32" s="1003"/>
      <c r="CL32" s="1004"/>
      <c r="CM32" s="1002"/>
      <c r="CN32" s="1003"/>
      <c r="CO32" s="1003"/>
      <c r="CP32" s="1003"/>
      <c r="CQ32" s="1004"/>
      <c r="CR32" s="1002"/>
      <c r="CS32" s="1003"/>
      <c r="CT32" s="1003"/>
      <c r="CU32" s="1003"/>
      <c r="CV32" s="1004"/>
      <c r="CW32" s="1002"/>
      <c r="CX32" s="1003"/>
      <c r="CY32" s="1003"/>
      <c r="CZ32" s="1003"/>
      <c r="DA32" s="1004"/>
      <c r="DB32" s="1002"/>
      <c r="DC32" s="1003"/>
      <c r="DD32" s="1003"/>
      <c r="DE32" s="1003"/>
      <c r="DF32" s="1004"/>
      <c r="DG32" s="1002"/>
      <c r="DH32" s="1003"/>
      <c r="DI32" s="1003"/>
      <c r="DJ32" s="1003"/>
      <c r="DK32" s="1004"/>
      <c r="DL32" s="1002"/>
      <c r="DM32" s="1003"/>
      <c r="DN32" s="1003"/>
      <c r="DO32" s="1003"/>
      <c r="DP32" s="1004"/>
      <c r="DQ32" s="1002"/>
      <c r="DR32" s="1003"/>
      <c r="DS32" s="1003"/>
      <c r="DT32" s="1003"/>
      <c r="DU32" s="1004"/>
      <c r="DV32" s="1005"/>
      <c r="DW32" s="1006"/>
      <c r="DX32" s="1006"/>
      <c r="DY32" s="1006"/>
      <c r="DZ32" s="1007"/>
      <c r="EA32" s="224"/>
    </row>
    <row r="33" spans="1:131" ht="26.25" hidden="1" customHeight="1" x14ac:dyDescent="0.2">
      <c r="A33" s="236">
        <v>6</v>
      </c>
      <c r="B33" s="1043"/>
      <c r="C33" s="1044"/>
      <c r="D33" s="1044"/>
      <c r="E33" s="1044"/>
      <c r="F33" s="1044"/>
      <c r="G33" s="1044"/>
      <c r="H33" s="1044"/>
      <c r="I33" s="1044"/>
      <c r="J33" s="1044"/>
      <c r="K33" s="1044"/>
      <c r="L33" s="1044"/>
      <c r="M33" s="1044"/>
      <c r="N33" s="1044"/>
      <c r="O33" s="1044"/>
      <c r="P33" s="1045"/>
      <c r="Q33" s="1051"/>
      <c r="R33" s="1052"/>
      <c r="S33" s="1052"/>
      <c r="T33" s="1052"/>
      <c r="U33" s="1052"/>
      <c r="V33" s="1052"/>
      <c r="W33" s="1052"/>
      <c r="X33" s="1052"/>
      <c r="Y33" s="1052"/>
      <c r="Z33" s="1052"/>
      <c r="AA33" s="1052"/>
      <c r="AB33" s="1052"/>
      <c r="AC33" s="1052"/>
      <c r="AD33" s="1052"/>
      <c r="AE33" s="1053"/>
      <c r="AF33" s="1048"/>
      <c r="AG33" s="1049"/>
      <c r="AH33" s="1049"/>
      <c r="AI33" s="1049"/>
      <c r="AJ33" s="1050"/>
      <c r="AK33" s="993"/>
      <c r="AL33" s="984"/>
      <c r="AM33" s="984"/>
      <c r="AN33" s="984"/>
      <c r="AO33" s="984"/>
      <c r="AP33" s="984"/>
      <c r="AQ33" s="984"/>
      <c r="AR33" s="984"/>
      <c r="AS33" s="984"/>
      <c r="AT33" s="984"/>
      <c r="AU33" s="984"/>
      <c r="AV33" s="984"/>
      <c r="AW33" s="984"/>
      <c r="AX33" s="984"/>
      <c r="AY33" s="984"/>
      <c r="AZ33" s="1054"/>
      <c r="BA33" s="1054"/>
      <c r="BB33" s="1054"/>
      <c r="BC33" s="1054"/>
      <c r="BD33" s="1054"/>
      <c r="BE33" s="985"/>
      <c r="BF33" s="985"/>
      <c r="BG33" s="985"/>
      <c r="BH33" s="985"/>
      <c r="BI33" s="986"/>
      <c r="BJ33" s="226"/>
      <c r="BK33" s="226"/>
      <c r="BL33" s="226"/>
      <c r="BM33" s="226"/>
      <c r="BN33" s="226"/>
      <c r="BO33" s="235"/>
      <c r="BP33" s="235"/>
      <c r="BQ33" s="232">
        <v>27</v>
      </c>
      <c r="BR33" s="233"/>
      <c r="BS33" s="1005"/>
      <c r="BT33" s="1006"/>
      <c r="BU33" s="1006"/>
      <c r="BV33" s="1006"/>
      <c r="BW33" s="1006"/>
      <c r="BX33" s="1006"/>
      <c r="BY33" s="1006"/>
      <c r="BZ33" s="1006"/>
      <c r="CA33" s="1006"/>
      <c r="CB33" s="1006"/>
      <c r="CC33" s="1006"/>
      <c r="CD33" s="1006"/>
      <c r="CE33" s="1006"/>
      <c r="CF33" s="1006"/>
      <c r="CG33" s="1027"/>
      <c r="CH33" s="1002"/>
      <c r="CI33" s="1003"/>
      <c r="CJ33" s="1003"/>
      <c r="CK33" s="1003"/>
      <c r="CL33" s="1004"/>
      <c r="CM33" s="1002"/>
      <c r="CN33" s="1003"/>
      <c r="CO33" s="1003"/>
      <c r="CP33" s="1003"/>
      <c r="CQ33" s="1004"/>
      <c r="CR33" s="1002"/>
      <c r="CS33" s="1003"/>
      <c r="CT33" s="1003"/>
      <c r="CU33" s="1003"/>
      <c r="CV33" s="1004"/>
      <c r="CW33" s="1002"/>
      <c r="CX33" s="1003"/>
      <c r="CY33" s="1003"/>
      <c r="CZ33" s="1003"/>
      <c r="DA33" s="1004"/>
      <c r="DB33" s="1002"/>
      <c r="DC33" s="1003"/>
      <c r="DD33" s="1003"/>
      <c r="DE33" s="1003"/>
      <c r="DF33" s="1004"/>
      <c r="DG33" s="1002"/>
      <c r="DH33" s="1003"/>
      <c r="DI33" s="1003"/>
      <c r="DJ33" s="1003"/>
      <c r="DK33" s="1004"/>
      <c r="DL33" s="1002"/>
      <c r="DM33" s="1003"/>
      <c r="DN33" s="1003"/>
      <c r="DO33" s="1003"/>
      <c r="DP33" s="1004"/>
      <c r="DQ33" s="1002"/>
      <c r="DR33" s="1003"/>
      <c r="DS33" s="1003"/>
      <c r="DT33" s="1003"/>
      <c r="DU33" s="1004"/>
      <c r="DV33" s="1005"/>
      <c r="DW33" s="1006"/>
      <c r="DX33" s="1006"/>
      <c r="DY33" s="1006"/>
      <c r="DZ33" s="1007"/>
      <c r="EA33" s="224"/>
    </row>
    <row r="34" spans="1:131" ht="26.25" hidden="1" customHeight="1" x14ac:dyDescent="0.2">
      <c r="A34" s="236">
        <v>7</v>
      </c>
      <c r="B34" s="1043"/>
      <c r="C34" s="1044"/>
      <c r="D34" s="1044"/>
      <c r="E34" s="1044"/>
      <c r="F34" s="1044"/>
      <c r="G34" s="1044"/>
      <c r="H34" s="1044"/>
      <c r="I34" s="1044"/>
      <c r="J34" s="1044"/>
      <c r="K34" s="1044"/>
      <c r="L34" s="1044"/>
      <c r="M34" s="1044"/>
      <c r="N34" s="1044"/>
      <c r="O34" s="1044"/>
      <c r="P34" s="1045"/>
      <c r="Q34" s="1051"/>
      <c r="R34" s="1052"/>
      <c r="S34" s="1052"/>
      <c r="T34" s="1052"/>
      <c r="U34" s="1052"/>
      <c r="V34" s="1052"/>
      <c r="W34" s="1052"/>
      <c r="X34" s="1052"/>
      <c r="Y34" s="1052"/>
      <c r="Z34" s="1052"/>
      <c r="AA34" s="1052"/>
      <c r="AB34" s="1052"/>
      <c r="AC34" s="1052"/>
      <c r="AD34" s="1052"/>
      <c r="AE34" s="1053"/>
      <c r="AF34" s="1048"/>
      <c r="AG34" s="1049"/>
      <c r="AH34" s="1049"/>
      <c r="AI34" s="1049"/>
      <c r="AJ34" s="1050"/>
      <c r="AK34" s="993"/>
      <c r="AL34" s="984"/>
      <c r="AM34" s="984"/>
      <c r="AN34" s="984"/>
      <c r="AO34" s="984"/>
      <c r="AP34" s="984"/>
      <c r="AQ34" s="984"/>
      <c r="AR34" s="984"/>
      <c r="AS34" s="984"/>
      <c r="AT34" s="984"/>
      <c r="AU34" s="984"/>
      <c r="AV34" s="984"/>
      <c r="AW34" s="984"/>
      <c r="AX34" s="984"/>
      <c r="AY34" s="984"/>
      <c r="AZ34" s="1054"/>
      <c r="BA34" s="1054"/>
      <c r="BB34" s="1054"/>
      <c r="BC34" s="1054"/>
      <c r="BD34" s="1054"/>
      <c r="BE34" s="985"/>
      <c r="BF34" s="985"/>
      <c r="BG34" s="985"/>
      <c r="BH34" s="985"/>
      <c r="BI34" s="986"/>
      <c r="BJ34" s="226"/>
      <c r="BK34" s="226"/>
      <c r="BL34" s="226"/>
      <c r="BM34" s="226"/>
      <c r="BN34" s="226"/>
      <c r="BO34" s="235"/>
      <c r="BP34" s="235"/>
      <c r="BQ34" s="232">
        <v>28</v>
      </c>
      <c r="BR34" s="233"/>
      <c r="BS34" s="1005"/>
      <c r="BT34" s="1006"/>
      <c r="BU34" s="1006"/>
      <c r="BV34" s="1006"/>
      <c r="BW34" s="1006"/>
      <c r="BX34" s="1006"/>
      <c r="BY34" s="1006"/>
      <c r="BZ34" s="1006"/>
      <c r="CA34" s="1006"/>
      <c r="CB34" s="1006"/>
      <c r="CC34" s="1006"/>
      <c r="CD34" s="1006"/>
      <c r="CE34" s="1006"/>
      <c r="CF34" s="1006"/>
      <c r="CG34" s="1027"/>
      <c r="CH34" s="1002"/>
      <c r="CI34" s="1003"/>
      <c r="CJ34" s="1003"/>
      <c r="CK34" s="1003"/>
      <c r="CL34" s="1004"/>
      <c r="CM34" s="1002"/>
      <c r="CN34" s="1003"/>
      <c r="CO34" s="1003"/>
      <c r="CP34" s="1003"/>
      <c r="CQ34" s="1004"/>
      <c r="CR34" s="1002"/>
      <c r="CS34" s="1003"/>
      <c r="CT34" s="1003"/>
      <c r="CU34" s="1003"/>
      <c r="CV34" s="1004"/>
      <c r="CW34" s="1002"/>
      <c r="CX34" s="1003"/>
      <c r="CY34" s="1003"/>
      <c r="CZ34" s="1003"/>
      <c r="DA34" s="1004"/>
      <c r="DB34" s="1002"/>
      <c r="DC34" s="1003"/>
      <c r="DD34" s="1003"/>
      <c r="DE34" s="1003"/>
      <c r="DF34" s="1004"/>
      <c r="DG34" s="1002"/>
      <c r="DH34" s="1003"/>
      <c r="DI34" s="1003"/>
      <c r="DJ34" s="1003"/>
      <c r="DK34" s="1004"/>
      <c r="DL34" s="1002"/>
      <c r="DM34" s="1003"/>
      <c r="DN34" s="1003"/>
      <c r="DO34" s="1003"/>
      <c r="DP34" s="1004"/>
      <c r="DQ34" s="1002"/>
      <c r="DR34" s="1003"/>
      <c r="DS34" s="1003"/>
      <c r="DT34" s="1003"/>
      <c r="DU34" s="1004"/>
      <c r="DV34" s="1005"/>
      <c r="DW34" s="1006"/>
      <c r="DX34" s="1006"/>
      <c r="DY34" s="1006"/>
      <c r="DZ34" s="1007"/>
      <c r="EA34" s="224"/>
    </row>
    <row r="35" spans="1:131" ht="26.25" hidden="1" customHeight="1" x14ac:dyDescent="0.2">
      <c r="A35" s="236">
        <v>8</v>
      </c>
      <c r="B35" s="1043"/>
      <c r="C35" s="1044"/>
      <c r="D35" s="1044"/>
      <c r="E35" s="1044"/>
      <c r="F35" s="1044"/>
      <c r="G35" s="1044"/>
      <c r="H35" s="1044"/>
      <c r="I35" s="1044"/>
      <c r="J35" s="1044"/>
      <c r="K35" s="1044"/>
      <c r="L35" s="1044"/>
      <c r="M35" s="1044"/>
      <c r="N35" s="1044"/>
      <c r="O35" s="1044"/>
      <c r="P35" s="1045"/>
      <c r="Q35" s="1051"/>
      <c r="R35" s="1052"/>
      <c r="S35" s="1052"/>
      <c r="T35" s="1052"/>
      <c r="U35" s="1052"/>
      <c r="V35" s="1052"/>
      <c r="W35" s="1052"/>
      <c r="X35" s="1052"/>
      <c r="Y35" s="1052"/>
      <c r="Z35" s="1052"/>
      <c r="AA35" s="1052"/>
      <c r="AB35" s="1052"/>
      <c r="AC35" s="1052"/>
      <c r="AD35" s="1052"/>
      <c r="AE35" s="1053"/>
      <c r="AF35" s="1048"/>
      <c r="AG35" s="1049"/>
      <c r="AH35" s="1049"/>
      <c r="AI35" s="1049"/>
      <c r="AJ35" s="1050"/>
      <c r="AK35" s="993"/>
      <c r="AL35" s="984"/>
      <c r="AM35" s="984"/>
      <c r="AN35" s="984"/>
      <c r="AO35" s="984"/>
      <c r="AP35" s="984"/>
      <c r="AQ35" s="984"/>
      <c r="AR35" s="984"/>
      <c r="AS35" s="984"/>
      <c r="AT35" s="984"/>
      <c r="AU35" s="984"/>
      <c r="AV35" s="984"/>
      <c r="AW35" s="984"/>
      <c r="AX35" s="984"/>
      <c r="AY35" s="984"/>
      <c r="AZ35" s="1054"/>
      <c r="BA35" s="1054"/>
      <c r="BB35" s="1054"/>
      <c r="BC35" s="1054"/>
      <c r="BD35" s="1054"/>
      <c r="BE35" s="985"/>
      <c r="BF35" s="985"/>
      <c r="BG35" s="985"/>
      <c r="BH35" s="985"/>
      <c r="BI35" s="986"/>
      <c r="BJ35" s="226"/>
      <c r="BK35" s="226"/>
      <c r="BL35" s="226"/>
      <c r="BM35" s="226"/>
      <c r="BN35" s="226"/>
      <c r="BO35" s="235"/>
      <c r="BP35" s="235"/>
      <c r="BQ35" s="232">
        <v>29</v>
      </c>
      <c r="BR35" s="233"/>
      <c r="BS35" s="1005"/>
      <c r="BT35" s="1006"/>
      <c r="BU35" s="1006"/>
      <c r="BV35" s="1006"/>
      <c r="BW35" s="1006"/>
      <c r="BX35" s="1006"/>
      <c r="BY35" s="1006"/>
      <c r="BZ35" s="1006"/>
      <c r="CA35" s="1006"/>
      <c r="CB35" s="1006"/>
      <c r="CC35" s="1006"/>
      <c r="CD35" s="1006"/>
      <c r="CE35" s="1006"/>
      <c r="CF35" s="1006"/>
      <c r="CG35" s="1027"/>
      <c r="CH35" s="1002"/>
      <c r="CI35" s="1003"/>
      <c r="CJ35" s="1003"/>
      <c r="CK35" s="1003"/>
      <c r="CL35" s="1004"/>
      <c r="CM35" s="1002"/>
      <c r="CN35" s="1003"/>
      <c r="CO35" s="1003"/>
      <c r="CP35" s="1003"/>
      <c r="CQ35" s="1004"/>
      <c r="CR35" s="1002"/>
      <c r="CS35" s="1003"/>
      <c r="CT35" s="1003"/>
      <c r="CU35" s="1003"/>
      <c r="CV35" s="1004"/>
      <c r="CW35" s="1002"/>
      <c r="CX35" s="1003"/>
      <c r="CY35" s="1003"/>
      <c r="CZ35" s="1003"/>
      <c r="DA35" s="1004"/>
      <c r="DB35" s="1002"/>
      <c r="DC35" s="1003"/>
      <c r="DD35" s="1003"/>
      <c r="DE35" s="1003"/>
      <c r="DF35" s="1004"/>
      <c r="DG35" s="1002"/>
      <c r="DH35" s="1003"/>
      <c r="DI35" s="1003"/>
      <c r="DJ35" s="1003"/>
      <c r="DK35" s="1004"/>
      <c r="DL35" s="1002"/>
      <c r="DM35" s="1003"/>
      <c r="DN35" s="1003"/>
      <c r="DO35" s="1003"/>
      <c r="DP35" s="1004"/>
      <c r="DQ35" s="1002"/>
      <c r="DR35" s="1003"/>
      <c r="DS35" s="1003"/>
      <c r="DT35" s="1003"/>
      <c r="DU35" s="1004"/>
      <c r="DV35" s="1005"/>
      <c r="DW35" s="1006"/>
      <c r="DX35" s="1006"/>
      <c r="DY35" s="1006"/>
      <c r="DZ35" s="1007"/>
      <c r="EA35" s="224"/>
    </row>
    <row r="36" spans="1:131" ht="26.25" hidden="1" customHeight="1" x14ac:dyDescent="0.2">
      <c r="A36" s="236">
        <v>9</v>
      </c>
      <c r="B36" s="1043"/>
      <c r="C36" s="1044"/>
      <c r="D36" s="1044"/>
      <c r="E36" s="1044"/>
      <c r="F36" s="1044"/>
      <c r="G36" s="1044"/>
      <c r="H36" s="1044"/>
      <c r="I36" s="1044"/>
      <c r="J36" s="1044"/>
      <c r="K36" s="1044"/>
      <c r="L36" s="1044"/>
      <c r="M36" s="1044"/>
      <c r="N36" s="1044"/>
      <c r="O36" s="1044"/>
      <c r="P36" s="1045"/>
      <c r="Q36" s="1051"/>
      <c r="R36" s="1052"/>
      <c r="S36" s="1052"/>
      <c r="T36" s="1052"/>
      <c r="U36" s="1052"/>
      <c r="V36" s="1052"/>
      <c r="W36" s="1052"/>
      <c r="X36" s="1052"/>
      <c r="Y36" s="1052"/>
      <c r="Z36" s="1052"/>
      <c r="AA36" s="1052"/>
      <c r="AB36" s="1052"/>
      <c r="AC36" s="1052"/>
      <c r="AD36" s="1052"/>
      <c r="AE36" s="1053"/>
      <c r="AF36" s="1048"/>
      <c r="AG36" s="1049"/>
      <c r="AH36" s="1049"/>
      <c r="AI36" s="1049"/>
      <c r="AJ36" s="1050"/>
      <c r="AK36" s="993"/>
      <c r="AL36" s="984"/>
      <c r="AM36" s="984"/>
      <c r="AN36" s="984"/>
      <c r="AO36" s="984"/>
      <c r="AP36" s="984"/>
      <c r="AQ36" s="984"/>
      <c r="AR36" s="984"/>
      <c r="AS36" s="984"/>
      <c r="AT36" s="984"/>
      <c r="AU36" s="984"/>
      <c r="AV36" s="984"/>
      <c r="AW36" s="984"/>
      <c r="AX36" s="984"/>
      <c r="AY36" s="984"/>
      <c r="AZ36" s="1054"/>
      <c r="BA36" s="1054"/>
      <c r="BB36" s="1054"/>
      <c r="BC36" s="1054"/>
      <c r="BD36" s="1054"/>
      <c r="BE36" s="985"/>
      <c r="BF36" s="985"/>
      <c r="BG36" s="985"/>
      <c r="BH36" s="985"/>
      <c r="BI36" s="986"/>
      <c r="BJ36" s="226"/>
      <c r="BK36" s="226"/>
      <c r="BL36" s="226"/>
      <c r="BM36" s="226"/>
      <c r="BN36" s="226"/>
      <c r="BO36" s="235"/>
      <c r="BP36" s="235"/>
      <c r="BQ36" s="232">
        <v>30</v>
      </c>
      <c r="BR36" s="233"/>
      <c r="BS36" s="1005"/>
      <c r="BT36" s="1006"/>
      <c r="BU36" s="1006"/>
      <c r="BV36" s="1006"/>
      <c r="BW36" s="1006"/>
      <c r="BX36" s="1006"/>
      <c r="BY36" s="1006"/>
      <c r="BZ36" s="1006"/>
      <c r="CA36" s="1006"/>
      <c r="CB36" s="1006"/>
      <c r="CC36" s="1006"/>
      <c r="CD36" s="1006"/>
      <c r="CE36" s="1006"/>
      <c r="CF36" s="1006"/>
      <c r="CG36" s="1027"/>
      <c r="CH36" s="1002"/>
      <c r="CI36" s="1003"/>
      <c r="CJ36" s="1003"/>
      <c r="CK36" s="1003"/>
      <c r="CL36" s="1004"/>
      <c r="CM36" s="1002"/>
      <c r="CN36" s="1003"/>
      <c r="CO36" s="1003"/>
      <c r="CP36" s="1003"/>
      <c r="CQ36" s="1004"/>
      <c r="CR36" s="1002"/>
      <c r="CS36" s="1003"/>
      <c r="CT36" s="1003"/>
      <c r="CU36" s="1003"/>
      <c r="CV36" s="1004"/>
      <c r="CW36" s="1002"/>
      <c r="CX36" s="1003"/>
      <c r="CY36" s="1003"/>
      <c r="CZ36" s="1003"/>
      <c r="DA36" s="1004"/>
      <c r="DB36" s="1002"/>
      <c r="DC36" s="1003"/>
      <c r="DD36" s="1003"/>
      <c r="DE36" s="1003"/>
      <c r="DF36" s="1004"/>
      <c r="DG36" s="1002"/>
      <c r="DH36" s="1003"/>
      <c r="DI36" s="1003"/>
      <c r="DJ36" s="1003"/>
      <c r="DK36" s="1004"/>
      <c r="DL36" s="1002"/>
      <c r="DM36" s="1003"/>
      <c r="DN36" s="1003"/>
      <c r="DO36" s="1003"/>
      <c r="DP36" s="1004"/>
      <c r="DQ36" s="1002"/>
      <c r="DR36" s="1003"/>
      <c r="DS36" s="1003"/>
      <c r="DT36" s="1003"/>
      <c r="DU36" s="1004"/>
      <c r="DV36" s="1005"/>
      <c r="DW36" s="1006"/>
      <c r="DX36" s="1006"/>
      <c r="DY36" s="1006"/>
      <c r="DZ36" s="1007"/>
      <c r="EA36" s="224"/>
    </row>
    <row r="37" spans="1:131" ht="26.25" hidden="1" customHeight="1" x14ac:dyDescent="0.2">
      <c r="A37" s="236">
        <v>10</v>
      </c>
      <c r="B37" s="1043"/>
      <c r="C37" s="1044"/>
      <c r="D37" s="1044"/>
      <c r="E37" s="1044"/>
      <c r="F37" s="1044"/>
      <c r="G37" s="1044"/>
      <c r="H37" s="1044"/>
      <c r="I37" s="1044"/>
      <c r="J37" s="1044"/>
      <c r="K37" s="1044"/>
      <c r="L37" s="1044"/>
      <c r="M37" s="1044"/>
      <c r="N37" s="1044"/>
      <c r="O37" s="1044"/>
      <c r="P37" s="1045"/>
      <c r="Q37" s="1051"/>
      <c r="R37" s="1052"/>
      <c r="S37" s="1052"/>
      <c r="T37" s="1052"/>
      <c r="U37" s="1052"/>
      <c r="V37" s="1052"/>
      <c r="W37" s="1052"/>
      <c r="X37" s="1052"/>
      <c r="Y37" s="1052"/>
      <c r="Z37" s="1052"/>
      <c r="AA37" s="1052"/>
      <c r="AB37" s="1052"/>
      <c r="AC37" s="1052"/>
      <c r="AD37" s="1052"/>
      <c r="AE37" s="1053"/>
      <c r="AF37" s="1048"/>
      <c r="AG37" s="1049"/>
      <c r="AH37" s="1049"/>
      <c r="AI37" s="1049"/>
      <c r="AJ37" s="1050"/>
      <c r="AK37" s="993"/>
      <c r="AL37" s="984"/>
      <c r="AM37" s="984"/>
      <c r="AN37" s="984"/>
      <c r="AO37" s="984"/>
      <c r="AP37" s="984"/>
      <c r="AQ37" s="984"/>
      <c r="AR37" s="984"/>
      <c r="AS37" s="984"/>
      <c r="AT37" s="984"/>
      <c r="AU37" s="984"/>
      <c r="AV37" s="984"/>
      <c r="AW37" s="984"/>
      <c r="AX37" s="984"/>
      <c r="AY37" s="984"/>
      <c r="AZ37" s="1054"/>
      <c r="BA37" s="1054"/>
      <c r="BB37" s="1054"/>
      <c r="BC37" s="1054"/>
      <c r="BD37" s="1054"/>
      <c r="BE37" s="985"/>
      <c r="BF37" s="985"/>
      <c r="BG37" s="985"/>
      <c r="BH37" s="985"/>
      <c r="BI37" s="986"/>
      <c r="BJ37" s="226"/>
      <c r="BK37" s="226"/>
      <c r="BL37" s="226"/>
      <c r="BM37" s="226"/>
      <c r="BN37" s="226"/>
      <c r="BO37" s="235"/>
      <c r="BP37" s="235"/>
      <c r="BQ37" s="232">
        <v>31</v>
      </c>
      <c r="BR37" s="233"/>
      <c r="BS37" s="1005"/>
      <c r="BT37" s="1006"/>
      <c r="BU37" s="1006"/>
      <c r="BV37" s="1006"/>
      <c r="BW37" s="1006"/>
      <c r="BX37" s="1006"/>
      <c r="BY37" s="1006"/>
      <c r="BZ37" s="1006"/>
      <c r="CA37" s="1006"/>
      <c r="CB37" s="1006"/>
      <c r="CC37" s="1006"/>
      <c r="CD37" s="1006"/>
      <c r="CE37" s="1006"/>
      <c r="CF37" s="1006"/>
      <c r="CG37" s="1027"/>
      <c r="CH37" s="1002"/>
      <c r="CI37" s="1003"/>
      <c r="CJ37" s="1003"/>
      <c r="CK37" s="1003"/>
      <c r="CL37" s="1004"/>
      <c r="CM37" s="1002"/>
      <c r="CN37" s="1003"/>
      <c r="CO37" s="1003"/>
      <c r="CP37" s="1003"/>
      <c r="CQ37" s="1004"/>
      <c r="CR37" s="1002"/>
      <c r="CS37" s="1003"/>
      <c r="CT37" s="1003"/>
      <c r="CU37" s="1003"/>
      <c r="CV37" s="1004"/>
      <c r="CW37" s="1002"/>
      <c r="CX37" s="1003"/>
      <c r="CY37" s="1003"/>
      <c r="CZ37" s="1003"/>
      <c r="DA37" s="1004"/>
      <c r="DB37" s="1002"/>
      <c r="DC37" s="1003"/>
      <c r="DD37" s="1003"/>
      <c r="DE37" s="1003"/>
      <c r="DF37" s="1004"/>
      <c r="DG37" s="1002"/>
      <c r="DH37" s="1003"/>
      <c r="DI37" s="1003"/>
      <c r="DJ37" s="1003"/>
      <c r="DK37" s="1004"/>
      <c r="DL37" s="1002"/>
      <c r="DM37" s="1003"/>
      <c r="DN37" s="1003"/>
      <c r="DO37" s="1003"/>
      <c r="DP37" s="1004"/>
      <c r="DQ37" s="1002"/>
      <c r="DR37" s="1003"/>
      <c r="DS37" s="1003"/>
      <c r="DT37" s="1003"/>
      <c r="DU37" s="1004"/>
      <c r="DV37" s="1005"/>
      <c r="DW37" s="1006"/>
      <c r="DX37" s="1006"/>
      <c r="DY37" s="1006"/>
      <c r="DZ37" s="1007"/>
      <c r="EA37" s="224"/>
    </row>
    <row r="38" spans="1:131" ht="26.25" hidden="1" customHeight="1" x14ac:dyDescent="0.2">
      <c r="A38" s="236">
        <v>11</v>
      </c>
      <c r="B38" s="1043"/>
      <c r="C38" s="1044"/>
      <c r="D38" s="1044"/>
      <c r="E38" s="1044"/>
      <c r="F38" s="1044"/>
      <c r="G38" s="1044"/>
      <c r="H38" s="1044"/>
      <c r="I38" s="1044"/>
      <c r="J38" s="1044"/>
      <c r="K38" s="1044"/>
      <c r="L38" s="1044"/>
      <c r="M38" s="1044"/>
      <c r="N38" s="1044"/>
      <c r="O38" s="1044"/>
      <c r="P38" s="1045"/>
      <c r="Q38" s="1051"/>
      <c r="R38" s="1052"/>
      <c r="S38" s="1052"/>
      <c r="T38" s="1052"/>
      <c r="U38" s="1052"/>
      <c r="V38" s="1052"/>
      <c r="W38" s="1052"/>
      <c r="X38" s="1052"/>
      <c r="Y38" s="1052"/>
      <c r="Z38" s="1052"/>
      <c r="AA38" s="1052"/>
      <c r="AB38" s="1052"/>
      <c r="AC38" s="1052"/>
      <c r="AD38" s="1052"/>
      <c r="AE38" s="1053"/>
      <c r="AF38" s="1048"/>
      <c r="AG38" s="1049"/>
      <c r="AH38" s="1049"/>
      <c r="AI38" s="1049"/>
      <c r="AJ38" s="1050"/>
      <c r="AK38" s="993"/>
      <c r="AL38" s="984"/>
      <c r="AM38" s="984"/>
      <c r="AN38" s="984"/>
      <c r="AO38" s="984"/>
      <c r="AP38" s="984"/>
      <c r="AQ38" s="984"/>
      <c r="AR38" s="984"/>
      <c r="AS38" s="984"/>
      <c r="AT38" s="984"/>
      <c r="AU38" s="984"/>
      <c r="AV38" s="984"/>
      <c r="AW38" s="984"/>
      <c r="AX38" s="984"/>
      <c r="AY38" s="984"/>
      <c r="AZ38" s="1054"/>
      <c r="BA38" s="1054"/>
      <c r="BB38" s="1054"/>
      <c r="BC38" s="1054"/>
      <c r="BD38" s="1054"/>
      <c r="BE38" s="985"/>
      <c r="BF38" s="985"/>
      <c r="BG38" s="985"/>
      <c r="BH38" s="985"/>
      <c r="BI38" s="986"/>
      <c r="BJ38" s="226"/>
      <c r="BK38" s="226"/>
      <c r="BL38" s="226"/>
      <c r="BM38" s="226"/>
      <c r="BN38" s="226"/>
      <c r="BO38" s="235"/>
      <c r="BP38" s="235"/>
      <c r="BQ38" s="232">
        <v>32</v>
      </c>
      <c r="BR38" s="233"/>
      <c r="BS38" s="1005"/>
      <c r="BT38" s="1006"/>
      <c r="BU38" s="1006"/>
      <c r="BV38" s="1006"/>
      <c r="BW38" s="1006"/>
      <c r="BX38" s="1006"/>
      <c r="BY38" s="1006"/>
      <c r="BZ38" s="1006"/>
      <c r="CA38" s="1006"/>
      <c r="CB38" s="1006"/>
      <c r="CC38" s="1006"/>
      <c r="CD38" s="1006"/>
      <c r="CE38" s="1006"/>
      <c r="CF38" s="1006"/>
      <c r="CG38" s="1027"/>
      <c r="CH38" s="1002"/>
      <c r="CI38" s="1003"/>
      <c r="CJ38" s="1003"/>
      <c r="CK38" s="1003"/>
      <c r="CL38" s="1004"/>
      <c r="CM38" s="1002"/>
      <c r="CN38" s="1003"/>
      <c r="CO38" s="1003"/>
      <c r="CP38" s="1003"/>
      <c r="CQ38" s="1004"/>
      <c r="CR38" s="1002"/>
      <c r="CS38" s="1003"/>
      <c r="CT38" s="1003"/>
      <c r="CU38" s="1003"/>
      <c r="CV38" s="1004"/>
      <c r="CW38" s="1002"/>
      <c r="CX38" s="1003"/>
      <c r="CY38" s="1003"/>
      <c r="CZ38" s="1003"/>
      <c r="DA38" s="1004"/>
      <c r="DB38" s="1002"/>
      <c r="DC38" s="1003"/>
      <c r="DD38" s="1003"/>
      <c r="DE38" s="1003"/>
      <c r="DF38" s="1004"/>
      <c r="DG38" s="1002"/>
      <c r="DH38" s="1003"/>
      <c r="DI38" s="1003"/>
      <c r="DJ38" s="1003"/>
      <c r="DK38" s="1004"/>
      <c r="DL38" s="1002"/>
      <c r="DM38" s="1003"/>
      <c r="DN38" s="1003"/>
      <c r="DO38" s="1003"/>
      <c r="DP38" s="1004"/>
      <c r="DQ38" s="1002"/>
      <c r="DR38" s="1003"/>
      <c r="DS38" s="1003"/>
      <c r="DT38" s="1003"/>
      <c r="DU38" s="1004"/>
      <c r="DV38" s="1005"/>
      <c r="DW38" s="1006"/>
      <c r="DX38" s="1006"/>
      <c r="DY38" s="1006"/>
      <c r="DZ38" s="1007"/>
      <c r="EA38" s="224"/>
    </row>
    <row r="39" spans="1:131" ht="26.25" hidden="1" customHeight="1" x14ac:dyDescent="0.2">
      <c r="A39" s="236">
        <v>12</v>
      </c>
      <c r="B39" s="1043"/>
      <c r="C39" s="1044"/>
      <c r="D39" s="1044"/>
      <c r="E39" s="1044"/>
      <c r="F39" s="1044"/>
      <c r="G39" s="1044"/>
      <c r="H39" s="1044"/>
      <c r="I39" s="1044"/>
      <c r="J39" s="1044"/>
      <c r="K39" s="1044"/>
      <c r="L39" s="1044"/>
      <c r="M39" s="1044"/>
      <c r="N39" s="1044"/>
      <c r="O39" s="1044"/>
      <c r="P39" s="1045"/>
      <c r="Q39" s="1051"/>
      <c r="R39" s="1052"/>
      <c r="S39" s="1052"/>
      <c r="T39" s="1052"/>
      <c r="U39" s="1052"/>
      <c r="V39" s="1052"/>
      <c r="W39" s="1052"/>
      <c r="X39" s="1052"/>
      <c r="Y39" s="1052"/>
      <c r="Z39" s="1052"/>
      <c r="AA39" s="1052"/>
      <c r="AB39" s="1052"/>
      <c r="AC39" s="1052"/>
      <c r="AD39" s="1052"/>
      <c r="AE39" s="1053"/>
      <c r="AF39" s="1048"/>
      <c r="AG39" s="1049"/>
      <c r="AH39" s="1049"/>
      <c r="AI39" s="1049"/>
      <c r="AJ39" s="1050"/>
      <c r="AK39" s="993"/>
      <c r="AL39" s="984"/>
      <c r="AM39" s="984"/>
      <c r="AN39" s="984"/>
      <c r="AO39" s="984"/>
      <c r="AP39" s="984"/>
      <c r="AQ39" s="984"/>
      <c r="AR39" s="984"/>
      <c r="AS39" s="984"/>
      <c r="AT39" s="984"/>
      <c r="AU39" s="984"/>
      <c r="AV39" s="984"/>
      <c r="AW39" s="984"/>
      <c r="AX39" s="984"/>
      <c r="AY39" s="984"/>
      <c r="AZ39" s="1054"/>
      <c r="BA39" s="1054"/>
      <c r="BB39" s="1054"/>
      <c r="BC39" s="1054"/>
      <c r="BD39" s="1054"/>
      <c r="BE39" s="985"/>
      <c r="BF39" s="985"/>
      <c r="BG39" s="985"/>
      <c r="BH39" s="985"/>
      <c r="BI39" s="986"/>
      <c r="BJ39" s="226"/>
      <c r="BK39" s="226"/>
      <c r="BL39" s="226"/>
      <c r="BM39" s="226"/>
      <c r="BN39" s="226"/>
      <c r="BO39" s="235"/>
      <c r="BP39" s="235"/>
      <c r="BQ39" s="232">
        <v>33</v>
      </c>
      <c r="BR39" s="233"/>
      <c r="BS39" s="1005"/>
      <c r="BT39" s="1006"/>
      <c r="BU39" s="1006"/>
      <c r="BV39" s="1006"/>
      <c r="BW39" s="1006"/>
      <c r="BX39" s="1006"/>
      <c r="BY39" s="1006"/>
      <c r="BZ39" s="1006"/>
      <c r="CA39" s="1006"/>
      <c r="CB39" s="1006"/>
      <c r="CC39" s="1006"/>
      <c r="CD39" s="1006"/>
      <c r="CE39" s="1006"/>
      <c r="CF39" s="1006"/>
      <c r="CG39" s="1027"/>
      <c r="CH39" s="1002"/>
      <c r="CI39" s="1003"/>
      <c r="CJ39" s="1003"/>
      <c r="CK39" s="1003"/>
      <c r="CL39" s="1004"/>
      <c r="CM39" s="1002"/>
      <c r="CN39" s="1003"/>
      <c r="CO39" s="1003"/>
      <c r="CP39" s="1003"/>
      <c r="CQ39" s="1004"/>
      <c r="CR39" s="1002"/>
      <c r="CS39" s="1003"/>
      <c r="CT39" s="1003"/>
      <c r="CU39" s="1003"/>
      <c r="CV39" s="1004"/>
      <c r="CW39" s="1002"/>
      <c r="CX39" s="1003"/>
      <c r="CY39" s="1003"/>
      <c r="CZ39" s="1003"/>
      <c r="DA39" s="1004"/>
      <c r="DB39" s="1002"/>
      <c r="DC39" s="1003"/>
      <c r="DD39" s="1003"/>
      <c r="DE39" s="1003"/>
      <c r="DF39" s="1004"/>
      <c r="DG39" s="1002"/>
      <c r="DH39" s="1003"/>
      <c r="DI39" s="1003"/>
      <c r="DJ39" s="1003"/>
      <c r="DK39" s="1004"/>
      <c r="DL39" s="1002"/>
      <c r="DM39" s="1003"/>
      <c r="DN39" s="1003"/>
      <c r="DO39" s="1003"/>
      <c r="DP39" s="1004"/>
      <c r="DQ39" s="1002"/>
      <c r="DR39" s="1003"/>
      <c r="DS39" s="1003"/>
      <c r="DT39" s="1003"/>
      <c r="DU39" s="1004"/>
      <c r="DV39" s="1005"/>
      <c r="DW39" s="1006"/>
      <c r="DX39" s="1006"/>
      <c r="DY39" s="1006"/>
      <c r="DZ39" s="1007"/>
      <c r="EA39" s="224"/>
    </row>
    <row r="40" spans="1:131" ht="26.25" hidden="1" customHeight="1" x14ac:dyDescent="0.2">
      <c r="A40" s="232">
        <v>13</v>
      </c>
      <c r="B40" s="1043"/>
      <c r="C40" s="1044"/>
      <c r="D40" s="1044"/>
      <c r="E40" s="1044"/>
      <c r="F40" s="1044"/>
      <c r="G40" s="1044"/>
      <c r="H40" s="1044"/>
      <c r="I40" s="1044"/>
      <c r="J40" s="1044"/>
      <c r="K40" s="1044"/>
      <c r="L40" s="1044"/>
      <c r="M40" s="1044"/>
      <c r="N40" s="1044"/>
      <c r="O40" s="1044"/>
      <c r="P40" s="1045"/>
      <c r="Q40" s="1051"/>
      <c r="R40" s="1052"/>
      <c r="S40" s="1052"/>
      <c r="T40" s="1052"/>
      <c r="U40" s="1052"/>
      <c r="V40" s="1052"/>
      <c r="W40" s="1052"/>
      <c r="X40" s="1052"/>
      <c r="Y40" s="1052"/>
      <c r="Z40" s="1052"/>
      <c r="AA40" s="1052"/>
      <c r="AB40" s="1052"/>
      <c r="AC40" s="1052"/>
      <c r="AD40" s="1052"/>
      <c r="AE40" s="1053"/>
      <c r="AF40" s="1048"/>
      <c r="AG40" s="1049"/>
      <c r="AH40" s="1049"/>
      <c r="AI40" s="1049"/>
      <c r="AJ40" s="1050"/>
      <c r="AK40" s="993"/>
      <c r="AL40" s="984"/>
      <c r="AM40" s="984"/>
      <c r="AN40" s="984"/>
      <c r="AO40" s="984"/>
      <c r="AP40" s="984"/>
      <c r="AQ40" s="984"/>
      <c r="AR40" s="984"/>
      <c r="AS40" s="984"/>
      <c r="AT40" s="984"/>
      <c r="AU40" s="984"/>
      <c r="AV40" s="984"/>
      <c r="AW40" s="984"/>
      <c r="AX40" s="984"/>
      <c r="AY40" s="984"/>
      <c r="AZ40" s="1054"/>
      <c r="BA40" s="1054"/>
      <c r="BB40" s="1054"/>
      <c r="BC40" s="1054"/>
      <c r="BD40" s="1054"/>
      <c r="BE40" s="985"/>
      <c r="BF40" s="985"/>
      <c r="BG40" s="985"/>
      <c r="BH40" s="985"/>
      <c r="BI40" s="986"/>
      <c r="BJ40" s="226"/>
      <c r="BK40" s="226"/>
      <c r="BL40" s="226"/>
      <c r="BM40" s="226"/>
      <c r="BN40" s="226"/>
      <c r="BO40" s="235"/>
      <c r="BP40" s="235"/>
      <c r="BQ40" s="232">
        <v>34</v>
      </c>
      <c r="BR40" s="233"/>
      <c r="BS40" s="1005"/>
      <c r="BT40" s="1006"/>
      <c r="BU40" s="1006"/>
      <c r="BV40" s="1006"/>
      <c r="BW40" s="1006"/>
      <c r="BX40" s="1006"/>
      <c r="BY40" s="1006"/>
      <c r="BZ40" s="1006"/>
      <c r="CA40" s="1006"/>
      <c r="CB40" s="1006"/>
      <c r="CC40" s="1006"/>
      <c r="CD40" s="1006"/>
      <c r="CE40" s="1006"/>
      <c r="CF40" s="1006"/>
      <c r="CG40" s="1027"/>
      <c r="CH40" s="1002"/>
      <c r="CI40" s="1003"/>
      <c r="CJ40" s="1003"/>
      <c r="CK40" s="1003"/>
      <c r="CL40" s="1004"/>
      <c r="CM40" s="1002"/>
      <c r="CN40" s="1003"/>
      <c r="CO40" s="1003"/>
      <c r="CP40" s="1003"/>
      <c r="CQ40" s="1004"/>
      <c r="CR40" s="1002"/>
      <c r="CS40" s="1003"/>
      <c r="CT40" s="1003"/>
      <c r="CU40" s="1003"/>
      <c r="CV40" s="1004"/>
      <c r="CW40" s="1002"/>
      <c r="CX40" s="1003"/>
      <c r="CY40" s="1003"/>
      <c r="CZ40" s="1003"/>
      <c r="DA40" s="1004"/>
      <c r="DB40" s="1002"/>
      <c r="DC40" s="1003"/>
      <c r="DD40" s="1003"/>
      <c r="DE40" s="1003"/>
      <c r="DF40" s="1004"/>
      <c r="DG40" s="1002"/>
      <c r="DH40" s="1003"/>
      <c r="DI40" s="1003"/>
      <c r="DJ40" s="1003"/>
      <c r="DK40" s="1004"/>
      <c r="DL40" s="1002"/>
      <c r="DM40" s="1003"/>
      <c r="DN40" s="1003"/>
      <c r="DO40" s="1003"/>
      <c r="DP40" s="1004"/>
      <c r="DQ40" s="1002"/>
      <c r="DR40" s="1003"/>
      <c r="DS40" s="1003"/>
      <c r="DT40" s="1003"/>
      <c r="DU40" s="1004"/>
      <c r="DV40" s="1005"/>
      <c r="DW40" s="1006"/>
      <c r="DX40" s="1006"/>
      <c r="DY40" s="1006"/>
      <c r="DZ40" s="1007"/>
      <c r="EA40" s="224"/>
    </row>
    <row r="41" spans="1:131" ht="26.25" hidden="1" customHeight="1" x14ac:dyDescent="0.2">
      <c r="A41" s="232">
        <v>14</v>
      </c>
      <c r="B41" s="1043"/>
      <c r="C41" s="1044"/>
      <c r="D41" s="1044"/>
      <c r="E41" s="1044"/>
      <c r="F41" s="1044"/>
      <c r="G41" s="1044"/>
      <c r="H41" s="1044"/>
      <c r="I41" s="1044"/>
      <c r="J41" s="1044"/>
      <c r="K41" s="1044"/>
      <c r="L41" s="1044"/>
      <c r="M41" s="1044"/>
      <c r="N41" s="1044"/>
      <c r="O41" s="1044"/>
      <c r="P41" s="1045"/>
      <c r="Q41" s="1051"/>
      <c r="R41" s="1052"/>
      <c r="S41" s="1052"/>
      <c r="T41" s="1052"/>
      <c r="U41" s="1052"/>
      <c r="V41" s="1052"/>
      <c r="W41" s="1052"/>
      <c r="X41" s="1052"/>
      <c r="Y41" s="1052"/>
      <c r="Z41" s="1052"/>
      <c r="AA41" s="1052"/>
      <c r="AB41" s="1052"/>
      <c r="AC41" s="1052"/>
      <c r="AD41" s="1052"/>
      <c r="AE41" s="1053"/>
      <c r="AF41" s="1048"/>
      <c r="AG41" s="1049"/>
      <c r="AH41" s="1049"/>
      <c r="AI41" s="1049"/>
      <c r="AJ41" s="1050"/>
      <c r="AK41" s="993"/>
      <c r="AL41" s="984"/>
      <c r="AM41" s="984"/>
      <c r="AN41" s="984"/>
      <c r="AO41" s="984"/>
      <c r="AP41" s="984"/>
      <c r="AQ41" s="984"/>
      <c r="AR41" s="984"/>
      <c r="AS41" s="984"/>
      <c r="AT41" s="984"/>
      <c r="AU41" s="984"/>
      <c r="AV41" s="984"/>
      <c r="AW41" s="984"/>
      <c r="AX41" s="984"/>
      <c r="AY41" s="984"/>
      <c r="AZ41" s="1054"/>
      <c r="BA41" s="1054"/>
      <c r="BB41" s="1054"/>
      <c r="BC41" s="1054"/>
      <c r="BD41" s="1054"/>
      <c r="BE41" s="985"/>
      <c r="BF41" s="985"/>
      <c r="BG41" s="985"/>
      <c r="BH41" s="985"/>
      <c r="BI41" s="986"/>
      <c r="BJ41" s="226"/>
      <c r="BK41" s="226"/>
      <c r="BL41" s="226"/>
      <c r="BM41" s="226"/>
      <c r="BN41" s="226"/>
      <c r="BO41" s="235"/>
      <c r="BP41" s="235"/>
      <c r="BQ41" s="232">
        <v>35</v>
      </c>
      <c r="BR41" s="233"/>
      <c r="BS41" s="1005"/>
      <c r="BT41" s="1006"/>
      <c r="BU41" s="1006"/>
      <c r="BV41" s="1006"/>
      <c r="BW41" s="1006"/>
      <c r="BX41" s="1006"/>
      <c r="BY41" s="1006"/>
      <c r="BZ41" s="1006"/>
      <c r="CA41" s="1006"/>
      <c r="CB41" s="1006"/>
      <c r="CC41" s="1006"/>
      <c r="CD41" s="1006"/>
      <c r="CE41" s="1006"/>
      <c r="CF41" s="1006"/>
      <c r="CG41" s="1027"/>
      <c r="CH41" s="1002"/>
      <c r="CI41" s="1003"/>
      <c r="CJ41" s="1003"/>
      <c r="CK41" s="1003"/>
      <c r="CL41" s="1004"/>
      <c r="CM41" s="1002"/>
      <c r="CN41" s="1003"/>
      <c r="CO41" s="1003"/>
      <c r="CP41" s="1003"/>
      <c r="CQ41" s="1004"/>
      <c r="CR41" s="1002"/>
      <c r="CS41" s="1003"/>
      <c r="CT41" s="1003"/>
      <c r="CU41" s="1003"/>
      <c r="CV41" s="1004"/>
      <c r="CW41" s="1002"/>
      <c r="CX41" s="1003"/>
      <c r="CY41" s="1003"/>
      <c r="CZ41" s="1003"/>
      <c r="DA41" s="1004"/>
      <c r="DB41" s="1002"/>
      <c r="DC41" s="1003"/>
      <c r="DD41" s="1003"/>
      <c r="DE41" s="1003"/>
      <c r="DF41" s="1004"/>
      <c r="DG41" s="1002"/>
      <c r="DH41" s="1003"/>
      <c r="DI41" s="1003"/>
      <c r="DJ41" s="1003"/>
      <c r="DK41" s="1004"/>
      <c r="DL41" s="1002"/>
      <c r="DM41" s="1003"/>
      <c r="DN41" s="1003"/>
      <c r="DO41" s="1003"/>
      <c r="DP41" s="1004"/>
      <c r="DQ41" s="1002"/>
      <c r="DR41" s="1003"/>
      <c r="DS41" s="1003"/>
      <c r="DT41" s="1003"/>
      <c r="DU41" s="1004"/>
      <c r="DV41" s="1005"/>
      <c r="DW41" s="1006"/>
      <c r="DX41" s="1006"/>
      <c r="DY41" s="1006"/>
      <c r="DZ41" s="1007"/>
      <c r="EA41" s="224"/>
    </row>
    <row r="42" spans="1:131" ht="26.25" hidden="1" customHeight="1" x14ac:dyDescent="0.2">
      <c r="A42" s="232">
        <v>15</v>
      </c>
      <c r="B42" s="1043"/>
      <c r="C42" s="1044"/>
      <c r="D42" s="1044"/>
      <c r="E42" s="1044"/>
      <c r="F42" s="1044"/>
      <c r="G42" s="1044"/>
      <c r="H42" s="1044"/>
      <c r="I42" s="1044"/>
      <c r="J42" s="1044"/>
      <c r="K42" s="1044"/>
      <c r="L42" s="1044"/>
      <c r="M42" s="1044"/>
      <c r="N42" s="1044"/>
      <c r="O42" s="1044"/>
      <c r="P42" s="1045"/>
      <c r="Q42" s="1051"/>
      <c r="R42" s="1052"/>
      <c r="S42" s="1052"/>
      <c r="T42" s="1052"/>
      <c r="U42" s="1052"/>
      <c r="V42" s="1052"/>
      <c r="W42" s="1052"/>
      <c r="X42" s="1052"/>
      <c r="Y42" s="1052"/>
      <c r="Z42" s="1052"/>
      <c r="AA42" s="1052"/>
      <c r="AB42" s="1052"/>
      <c r="AC42" s="1052"/>
      <c r="AD42" s="1052"/>
      <c r="AE42" s="1053"/>
      <c r="AF42" s="1048"/>
      <c r="AG42" s="1049"/>
      <c r="AH42" s="1049"/>
      <c r="AI42" s="1049"/>
      <c r="AJ42" s="1050"/>
      <c r="AK42" s="993"/>
      <c r="AL42" s="984"/>
      <c r="AM42" s="984"/>
      <c r="AN42" s="984"/>
      <c r="AO42" s="984"/>
      <c r="AP42" s="984"/>
      <c r="AQ42" s="984"/>
      <c r="AR42" s="984"/>
      <c r="AS42" s="984"/>
      <c r="AT42" s="984"/>
      <c r="AU42" s="984"/>
      <c r="AV42" s="984"/>
      <c r="AW42" s="984"/>
      <c r="AX42" s="984"/>
      <c r="AY42" s="984"/>
      <c r="AZ42" s="1054"/>
      <c r="BA42" s="1054"/>
      <c r="BB42" s="1054"/>
      <c r="BC42" s="1054"/>
      <c r="BD42" s="1054"/>
      <c r="BE42" s="985"/>
      <c r="BF42" s="985"/>
      <c r="BG42" s="985"/>
      <c r="BH42" s="985"/>
      <c r="BI42" s="986"/>
      <c r="BJ42" s="226"/>
      <c r="BK42" s="226"/>
      <c r="BL42" s="226"/>
      <c r="BM42" s="226"/>
      <c r="BN42" s="226"/>
      <c r="BO42" s="235"/>
      <c r="BP42" s="235"/>
      <c r="BQ42" s="232">
        <v>36</v>
      </c>
      <c r="BR42" s="233"/>
      <c r="BS42" s="1005"/>
      <c r="BT42" s="1006"/>
      <c r="BU42" s="1006"/>
      <c r="BV42" s="1006"/>
      <c r="BW42" s="1006"/>
      <c r="BX42" s="1006"/>
      <c r="BY42" s="1006"/>
      <c r="BZ42" s="1006"/>
      <c r="CA42" s="1006"/>
      <c r="CB42" s="1006"/>
      <c r="CC42" s="1006"/>
      <c r="CD42" s="1006"/>
      <c r="CE42" s="1006"/>
      <c r="CF42" s="1006"/>
      <c r="CG42" s="1027"/>
      <c r="CH42" s="1002"/>
      <c r="CI42" s="1003"/>
      <c r="CJ42" s="1003"/>
      <c r="CK42" s="1003"/>
      <c r="CL42" s="1004"/>
      <c r="CM42" s="1002"/>
      <c r="CN42" s="1003"/>
      <c r="CO42" s="1003"/>
      <c r="CP42" s="1003"/>
      <c r="CQ42" s="1004"/>
      <c r="CR42" s="1002"/>
      <c r="CS42" s="1003"/>
      <c r="CT42" s="1003"/>
      <c r="CU42" s="1003"/>
      <c r="CV42" s="1004"/>
      <c r="CW42" s="1002"/>
      <c r="CX42" s="1003"/>
      <c r="CY42" s="1003"/>
      <c r="CZ42" s="1003"/>
      <c r="DA42" s="1004"/>
      <c r="DB42" s="1002"/>
      <c r="DC42" s="1003"/>
      <c r="DD42" s="1003"/>
      <c r="DE42" s="1003"/>
      <c r="DF42" s="1004"/>
      <c r="DG42" s="1002"/>
      <c r="DH42" s="1003"/>
      <c r="DI42" s="1003"/>
      <c r="DJ42" s="1003"/>
      <c r="DK42" s="1004"/>
      <c r="DL42" s="1002"/>
      <c r="DM42" s="1003"/>
      <c r="DN42" s="1003"/>
      <c r="DO42" s="1003"/>
      <c r="DP42" s="1004"/>
      <c r="DQ42" s="1002"/>
      <c r="DR42" s="1003"/>
      <c r="DS42" s="1003"/>
      <c r="DT42" s="1003"/>
      <c r="DU42" s="1004"/>
      <c r="DV42" s="1005"/>
      <c r="DW42" s="1006"/>
      <c r="DX42" s="1006"/>
      <c r="DY42" s="1006"/>
      <c r="DZ42" s="1007"/>
      <c r="EA42" s="224"/>
    </row>
    <row r="43" spans="1:131" ht="26.25" hidden="1" customHeight="1" x14ac:dyDescent="0.2">
      <c r="A43" s="232">
        <v>16</v>
      </c>
      <c r="B43" s="1043"/>
      <c r="C43" s="1044"/>
      <c r="D43" s="1044"/>
      <c r="E43" s="1044"/>
      <c r="F43" s="1044"/>
      <c r="G43" s="1044"/>
      <c r="H43" s="1044"/>
      <c r="I43" s="1044"/>
      <c r="J43" s="1044"/>
      <c r="K43" s="1044"/>
      <c r="L43" s="1044"/>
      <c r="M43" s="1044"/>
      <c r="N43" s="1044"/>
      <c r="O43" s="1044"/>
      <c r="P43" s="1045"/>
      <c r="Q43" s="1051"/>
      <c r="R43" s="1052"/>
      <c r="S43" s="1052"/>
      <c r="T43" s="1052"/>
      <c r="U43" s="1052"/>
      <c r="V43" s="1052"/>
      <c r="W43" s="1052"/>
      <c r="X43" s="1052"/>
      <c r="Y43" s="1052"/>
      <c r="Z43" s="1052"/>
      <c r="AA43" s="1052"/>
      <c r="AB43" s="1052"/>
      <c r="AC43" s="1052"/>
      <c r="AD43" s="1052"/>
      <c r="AE43" s="1053"/>
      <c r="AF43" s="1048"/>
      <c r="AG43" s="1049"/>
      <c r="AH43" s="1049"/>
      <c r="AI43" s="1049"/>
      <c r="AJ43" s="1050"/>
      <c r="AK43" s="993"/>
      <c r="AL43" s="984"/>
      <c r="AM43" s="984"/>
      <c r="AN43" s="984"/>
      <c r="AO43" s="984"/>
      <c r="AP43" s="984"/>
      <c r="AQ43" s="984"/>
      <c r="AR43" s="984"/>
      <c r="AS43" s="984"/>
      <c r="AT43" s="984"/>
      <c r="AU43" s="984"/>
      <c r="AV43" s="984"/>
      <c r="AW43" s="984"/>
      <c r="AX43" s="984"/>
      <c r="AY43" s="984"/>
      <c r="AZ43" s="1054"/>
      <c r="BA43" s="1054"/>
      <c r="BB43" s="1054"/>
      <c r="BC43" s="1054"/>
      <c r="BD43" s="1054"/>
      <c r="BE43" s="985"/>
      <c r="BF43" s="985"/>
      <c r="BG43" s="985"/>
      <c r="BH43" s="985"/>
      <c r="BI43" s="986"/>
      <c r="BJ43" s="226"/>
      <c r="BK43" s="226"/>
      <c r="BL43" s="226"/>
      <c r="BM43" s="226"/>
      <c r="BN43" s="226"/>
      <c r="BO43" s="235"/>
      <c r="BP43" s="235"/>
      <c r="BQ43" s="232">
        <v>37</v>
      </c>
      <c r="BR43" s="233"/>
      <c r="BS43" s="1005"/>
      <c r="BT43" s="1006"/>
      <c r="BU43" s="1006"/>
      <c r="BV43" s="1006"/>
      <c r="BW43" s="1006"/>
      <c r="BX43" s="1006"/>
      <c r="BY43" s="1006"/>
      <c r="BZ43" s="1006"/>
      <c r="CA43" s="1006"/>
      <c r="CB43" s="1006"/>
      <c r="CC43" s="1006"/>
      <c r="CD43" s="1006"/>
      <c r="CE43" s="1006"/>
      <c r="CF43" s="1006"/>
      <c r="CG43" s="1027"/>
      <c r="CH43" s="1002"/>
      <c r="CI43" s="1003"/>
      <c r="CJ43" s="1003"/>
      <c r="CK43" s="1003"/>
      <c r="CL43" s="1004"/>
      <c r="CM43" s="1002"/>
      <c r="CN43" s="1003"/>
      <c r="CO43" s="1003"/>
      <c r="CP43" s="1003"/>
      <c r="CQ43" s="1004"/>
      <c r="CR43" s="1002"/>
      <c r="CS43" s="1003"/>
      <c r="CT43" s="1003"/>
      <c r="CU43" s="1003"/>
      <c r="CV43" s="1004"/>
      <c r="CW43" s="1002"/>
      <c r="CX43" s="1003"/>
      <c r="CY43" s="1003"/>
      <c r="CZ43" s="1003"/>
      <c r="DA43" s="1004"/>
      <c r="DB43" s="1002"/>
      <c r="DC43" s="1003"/>
      <c r="DD43" s="1003"/>
      <c r="DE43" s="1003"/>
      <c r="DF43" s="1004"/>
      <c r="DG43" s="1002"/>
      <c r="DH43" s="1003"/>
      <c r="DI43" s="1003"/>
      <c r="DJ43" s="1003"/>
      <c r="DK43" s="1004"/>
      <c r="DL43" s="1002"/>
      <c r="DM43" s="1003"/>
      <c r="DN43" s="1003"/>
      <c r="DO43" s="1003"/>
      <c r="DP43" s="1004"/>
      <c r="DQ43" s="1002"/>
      <c r="DR43" s="1003"/>
      <c r="DS43" s="1003"/>
      <c r="DT43" s="1003"/>
      <c r="DU43" s="1004"/>
      <c r="DV43" s="1005"/>
      <c r="DW43" s="1006"/>
      <c r="DX43" s="1006"/>
      <c r="DY43" s="1006"/>
      <c r="DZ43" s="1007"/>
      <c r="EA43" s="224"/>
    </row>
    <row r="44" spans="1:131" ht="26.25" hidden="1" customHeight="1" x14ac:dyDescent="0.2">
      <c r="A44" s="232">
        <v>17</v>
      </c>
      <c r="B44" s="1043"/>
      <c r="C44" s="1044"/>
      <c r="D44" s="1044"/>
      <c r="E44" s="1044"/>
      <c r="F44" s="1044"/>
      <c r="G44" s="1044"/>
      <c r="H44" s="1044"/>
      <c r="I44" s="1044"/>
      <c r="J44" s="1044"/>
      <c r="K44" s="1044"/>
      <c r="L44" s="1044"/>
      <c r="M44" s="1044"/>
      <c r="N44" s="1044"/>
      <c r="O44" s="1044"/>
      <c r="P44" s="1045"/>
      <c r="Q44" s="1051"/>
      <c r="R44" s="1052"/>
      <c r="S44" s="1052"/>
      <c r="T44" s="1052"/>
      <c r="U44" s="1052"/>
      <c r="V44" s="1052"/>
      <c r="W44" s="1052"/>
      <c r="X44" s="1052"/>
      <c r="Y44" s="1052"/>
      <c r="Z44" s="1052"/>
      <c r="AA44" s="1052"/>
      <c r="AB44" s="1052"/>
      <c r="AC44" s="1052"/>
      <c r="AD44" s="1052"/>
      <c r="AE44" s="1053"/>
      <c r="AF44" s="1048"/>
      <c r="AG44" s="1049"/>
      <c r="AH44" s="1049"/>
      <c r="AI44" s="1049"/>
      <c r="AJ44" s="1050"/>
      <c r="AK44" s="993"/>
      <c r="AL44" s="984"/>
      <c r="AM44" s="984"/>
      <c r="AN44" s="984"/>
      <c r="AO44" s="984"/>
      <c r="AP44" s="984"/>
      <c r="AQ44" s="984"/>
      <c r="AR44" s="984"/>
      <c r="AS44" s="984"/>
      <c r="AT44" s="984"/>
      <c r="AU44" s="984"/>
      <c r="AV44" s="984"/>
      <c r="AW44" s="984"/>
      <c r="AX44" s="984"/>
      <c r="AY44" s="984"/>
      <c r="AZ44" s="1054"/>
      <c r="BA44" s="1054"/>
      <c r="BB44" s="1054"/>
      <c r="BC44" s="1054"/>
      <c r="BD44" s="1054"/>
      <c r="BE44" s="985"/>
      <c r="BF44" s="985"/>
      <c r="BG44" s="985"/>
      <c r="BH44" s="985"/>
      <c r="BI44" s="986"/>
      <c r="BJ44" s="226"/>
      <c r="BK44" s="226"/>
      <c r="BL44" s="226"/>
      <c r="BM44" s="226"/>
      <c r="BN44" s="226"/>
      <c r="BO44" s="235"/>
      <c r="BP44" s="235"/>
      <c r="BQ44" s="232">
        <v>38</v>
      </c>
      <c r="BR44" s="233"/>
      <c r="BS44" s="1005"/>
      <c r="BT44" s="1006"/>
      <c r="BU44" s="1006"/>
      <c r="BV44" s="1006"/>
      <c r="BW44" s="1006"/>
      <c r="BX44" s="1006"/>
      <c r="BY44" s="1006"/>
      <c r="BZ44" s="1006"/>
      <c r="CA44" s="1006"/>
      <c r="CB44" s="1006"/>
      <c r="CC44" s="1006"/>
      <c r="CD44" s="1006"/>
      <c r="CE44" s="1006"/>
      <c r="CF44" s="1006"/>
      <c r="CG44" s="1027"/>
      <c r="CH44" s="1002"/>
      <c r="CI44" s="1003"/>
      <c r="CJ44" s="1003"/>
      <c r="CK44" s="1003"/>
      <c r="CL44" s="1004"/>
      <c r="CM44" s="1002"/>
      <c r="CN44" s="1003"/>
      <c r="CO44" s="1003"/>
      <c r="CP44" s="1003"/>
      <c r="CQ44" s="1004"/>
      <c r="CR44" s="1002"/>
      <c r="CS44" s="1003"/>
      <c r="CT44" s="1003"/>
      <c r="CU44" s="1003"/>
      <c r="CV44" s="1004"/>
      <c r="CW44" s="1002"/>
      <c r="CX44" s="1003"/>
      <c r="CY44" s="1003"/>
      <c r="CZ44" s="1003"/>
      <c r="DA44" s="1004"/>
      <c r="DB44" s="1002"/>
      <c r="DC44" s="1003"/>
      <c r="DD44" s="1003"/>
      <c r="DE44" s="1003"/>
      <c r="DF44" s="1004"/>
      <c r="DG44" s="1002"/>
      <c r="DH44" s="1003"/>
      <c r="DI44" s="1003"/>
      <c r="DJ44" s="1003"/>
      <c r="DK44" s="1004"/>
      <c r="DL44" s="1002"/>
      <c r="DM44" s="1003"/>
      <c r="DN44" s="1003"/>
      <c r="DO44" s="1003"/>
      <c r="DP44" s="1004"/>
      <c r="DQ44" s="1002"/>
      <c r="DR44" s="1003"/>
      <c r="DS44" s="1003"/>
      <c r="DT44" s="1003"/>
      <c r="DU44" s="1004"/>
      <c r="DV44" s="1005"/>
      <c r="DW44" s="1006"/>
      <c r="DX44" s="1006"/>
      <c r="DY44" s="1006"/>
      <c r="DZ44" s="1007"/>
      <c r="EA44" s="224"/>
    </row>
    <row r="45" spans="1:131" ht="26.25" hidden="1" customHeight="1" x14ac:dyDescent="0.2">
      <c r="A45" s="232">
        <v>18</v>
      </c>
      <c r="B45" s="1043"/>
      <c r="C45" s="1044"/>
      <c r="D45" s="1044"/>
      <c r="E45" s="1044"/>
      <c r="F45" s="1044"/>
      <c r="G45" s="1044"/>
      <c r="H45" s="1044"/>
      <c r="I45" s="1044"/>
      <c r="J45" s="1044"/>
      <c r="K45" s="1044"/>
      <c r="L45" s="1044"/>
      <c r="M45" s="1044"/>
      <c r="N45" s="1044"/>
      <c r="O45" s="1044"/>
      <c r="P45" s="1045"/>
      <c r="Q45" s="1051"/>
      <c r="R45" s="1052"/>
      <c r="S45" s="1052"/>
      <c r="T45" s="1052"/>
      <c r="U45" s="1052"/>
      <c r="V45" s="1052"/>
      <c r="W45" s="1052"/>
      <c r="X45" s="1052"/>
      <c r="Y45" s="1052"/>
      <c r="Z45" s="1052"/>
      <c r="AA45" s="1052"/>
      <c r="AB45" s="1052"/>
      <c r="AC45" s="1052"/>
      <c r="AD45" s="1052"/>
      <c r="AE45" s="1053"/>
      <c r="AF45" s="1048"/>
      <c r="AG45" s="1049"/>
      <c r="AH45" s="1049"/>
      <c r="AI45" s="1049"/>
      <c r="AJ45" s="1050"/>
      <c r="AK45" s="993"/>
      <c r="AL45" s="984"/>
      <c r="AM45" s="984"/>
      <c r="AN45" s="984"/>
      <c r="AO45" s="984"/>
      <c r="AP45" s="984"/>
      <c r="AQ45" s="984"/>
      <c r="AR45" s="984"/>
      <c r="AS45" s="984"/>
      <c r="AT45" s="984"/>
      <c r="AU45" s="984"/>
      <c r="AV45" s="984"/>
      <c r="AW45" s="984"/>
      <c r="AX45" s="984"/>
      <c r="AY45" s="984"/>
      <c r="AZ45" s="1054"/>
      <c r="BA45" s="1054"/>
      <c r="BB45" s="1054"/>
      <c r="BC45" s="1054"/>
      <c r="BD45" s="1054"/>
      <c r="BE45" s="985"/>
      <c r="BF45" s="985"/>
      <c r="BG45" s="985"/>
      <c r="BH45" s="985"/>
      <c r="BI45" s="986"/>
      <c r="BJ45" s="226"/>
      <c r="BK45" s="226"/>
      <c r="BL45" s="226"/>
      <c r="BM45" s="226"/>
      <c r="BN45" s="226"/>
      <c r="BO45" s="235"/>
      <c r="BP45" s="235"/>
      <c r="BQ45" s="232">
        <v>39</v>
      </c>
      <c r="BR45" s="233"/>
      <c r="BS45" s="1005"/>
      <c r="BT45" s="1006"/>
      <c r="BU45" s="1006"/>
      <c r="BV45" s="1006"/>
      <c r="BW45" s="1006"/>
      <c r="BX45" s="1006"/>
      <c r="BY45" s="1006"/>
      <c r="BZ45" s="1006"/>
      <c r="CA45" s="1006"/>
      <c r="CB45" s="1006"/>
      <c r="CC45" s="1006"/>
      <c r="CD45" s="1006"/>
      <c r="CE45" s="1006"/>
      <c r="CF45" s="1006"/>
      <c r="CG45" s="1027"/>
      <c r="CH45" s="1002"/>
      <c r="CI45" s="1003"/>
      <c r="CJ45" s="1003"/>
      <c r="CK45" s="1003"/>
      <c r="CL45" s="1004"/>
      <c r="CM45" s="1002"/>
      <c r="CN45" s="1003"/>
      <c r="CO45" s="1003"/>
      <c r="CP45" s="1003"/>
      <c r="CQ45" s="1004"/>
      <c r="CR45" s="1002"/>
      <c r="CS45" s="1003"/>
      <c r="CT45" s="1003"/>
      <c r="CU45" s="1003"/>
      <c r="CV45" s="1004"/>
      <c r="CW45" s="1002"/>
      <c r="CX45" s="1003"/>
      <c r="CY45" s="1003"/>
      <c r="CZ45" s="1003"/>
      <c r="DA45" s="1004"/>
      <c r="DB45" s="1002"/>
      <c r="DC45" s="1003"/>
      <c r="DD45" s="1003"/>
      <c r="DE45" s="1003"/>
      <c r="DF45" s="1004"/>
      <c r="DG45" s="1002"/>
      <c r="DH45" s="1003"/>
      <c r="DI45" s="1003"/>
      <c r="DJ45" s="1003"/>
      <c r="DK45" s="1004"/>
      <c r="DL45" s="1002"/>
      <c r="DM45" s="1003"/>
      <c r="DN45" s="1003"/>
      <c r="DO45" s="1003"/>
      <c r="DP45" s="1004"/>
      <c r="DQ45" s="1002"/>
      <c r="DR45" s="1003"/>
      <c r="DS45" s="1003"/>
      <c r="DT45" s="1003"/>
      <c r="DU45" s="1004"/>
      <c r="DV45" s="1005"/>
      <c r="DW45" s="1006"/>
      <c r="DX45" s="1006"/>
      <c r="DY45" s="1006"/>
      <c r="DZ45" s="1007"/>
      <c r="EA45" s="224"/>
    </row>
    <row r="46" spans="1:131" ht="26.25" hidden="1" customHeight="1" x14ac:dyDescent="0.2">
      <c r="A46" s="232">
        <v>19</v>
      </c>
      <c r="B46" s="1043"/>
      <c r="C46" s="1044"/>
      <c r="D46" s="1044"/>
      <c r="E46" s="1044"/>
      <c r="F46" s="1044"/>
      <c r="G46" s="1044"/>
      <c r="H46" s="1044"/>
      <c r="I46" s="1044"/>
      <c r="J46" s="1044"/>
      <c r="K46" s="1044"/>
      <c r="L46" s="1044"/>
      <c r="M46" s="1044"/>
      <c r="N46" s="1044"/>
      <c r="O46" s="1044"/>
      <c r="P46" s="1045"/>
      <c r="Q46" s="1051"/>
      <c r="R46" s="1052"/>
      <c r="S46" s="1052"/>
      <c r="T46" s="1052"/>
      <c r="U46" s="1052"/>
      <c r="V46" s="1052"/>
      <c r="W46" s="1052"/>
      <c r="X46" s="1052"/>
      <c r="Y46" s="1052"/>
      <c r="Z46" s="1052"/>
      <c r="AA46" s="1052"/>
      <c r="AB46" s="1052"/>
      <c r="AC46" s="1052"/>
      <c r="AD46" s="1052"/>
      <c r="AE46" s="1053"/>
      <c r="AF46" s="1048"/>
      <c r="AG46" s="1049"/>
      <c r="AH46" s="1049"/>
      <c r="AI46" s="1049"/>
      <c r="AJ46" s="1050"/>
      <c r="AK46" s="993"/>
      <c r="AL46" s="984"/>
      <c r="AM46" s="984"/>
      <c r="AN46" s="984"/>
      <c r="AO46" s="984"/>
      <c r="AP46" s="984"/>
      <c r="AQ46" s="984"/>
      <c r="AR46" s="984"/>
      <c r="AS46" s="984"/>
      <c r="AT46" s="984"/>
      <c r="AU46" s="984"/>
      <c r="AV46" s="984"/>
      <c r="AW46" s="984"/>
      <c r="AX46" s="984"/>
      <c r="AY46" s="984"/>
      <c r="AZ46" s="1054"/>
      <c r="BA46" s="1054"/>
      <c r="BB46" s="1054"/>
      <c r="BC46" s="1054"/>
      <c r="BD46" s="1054"/>
      <c r="BE46" s="985"/>
      <c r="BF46" s="985"/>
      <c r="BG46" s="985"/>
      <c r="BH46" s="985"/>
      <c r="BI46" s="986"/>
      <c r="BJ46" s="226"/>
      <c r="BK46" s="226"/>
      <c r="BL46" s="226"/>
      <c r="BM46" s="226"/>
      <c r="BN46" s="226"/>
      <c r="BO46" s="235"/>
      <c r="BP46" s="235"/>
      <c r="BQ46" s="232">
        <v>40</v>
      </c>
      <c r="BR46" s="233"/>
      <c r="BS46" s="1005"/>
      <c r="BT46" s="1006"/>
      <c r="BU46" s="1006"/>
      <c r="BV46" s="1006"/>
      <c r="BW46" s="1006"/>
      <c r="BX46" s="1006"/>
      <c r="BY46" s="1006"/>
      <c r="BZ46" s="1006"/>
      <c r="CA46" s="1006"/>
      <c r="CB46" s="1006"/>
      <c r="CC46" s="1006"/>
      <c r="CD46" s="1006"/>
      <c r="CE46" s="1006"/>
      <c r="CF46" s="1006"/>
      <c r="CG46" s="1027"/>
      <c r="CH46" s="1002"/>
      <c r="CI46" s="1003"/>
      <c r="CJ46" s="1003"/>
      <c r="CK46" s="1003"/>
      <c r="CL46" s="1004"/>
      <c r="CM46" s="1002"/>
      <c r="CN46" s="1003"/>
      <c r="CO46" s="1003"/>
      <c r="CP46" s="1003"/>
      <c r="CQ46" s="1004"/>
      <c r="CR46" s="1002"/>
      <c r="CS46" s="1003"/>
      <c r="CT46" s="1003"/>
      <c r="CU46" s="1003"/>
      <c r="CV46" s="1004"/>
      <c r="CW46" s="1002"/>
      <c r="CX46" s="1003"/>
      <c r="CY46" s="1003"/>
      <c r="CZ46" s="1003"/>
      <c r="DA46" s="1004"/>
      <c r="DB46" s="1002"/>
      <c r="DC46" s="1003"/>
      <c r="DD46" s="1003"/>
      <c r="DE46" s="1003"/>
      <c r="DF46" s="1004"/>
      <c r="DG46" s="1002"/>
      <c r="DH46" s="1003"/>
      <c r="DI46" s="1003"/>
      <c r="DJ46" s="1003"/>
      <c r="DK46" s="1004"/>
      <c r="DL46" s="1002"/>
      <c r="DM46" s="1003"/>
      <c r="DN46" s="1003"/>
      <c r="DO46" s="1003"/>
      <c r="DP46" s="1004"/>
      <c r="DQ46" s="1002"/>
      <c r="DR46" s="1003"/>
      <c r="DS46" s="1003"/>
      <c r="DT46" s="1003"/>
      <c r="DU46" s="1004"/>
      <c r="DV46" s="1005"/>
      <c r="DW46" s="1006"/>
      <c r="DX46" s="1006"/>
      <c r="DY46" s="1006"/>
      <c r="DZ46" s="1007"/>
      <c r="EA46" s="224"/>
    </row>
    <row r="47" spans="1:131" ht="26.25" hidden="1" customHeight="1" x14ac:dyDescent="0.2">
      <c r="A47" s="232">
        <v>20</v>
      </c>
      <c r="B47" s="1043"/>
      <c r="C47" s="1044"/>
      <c r="D47" s="1044"/>
      <c r="E47" s="1044"/>
      <c r="F47" s="1044"/>
      <c r="G47" s="1044"/>
      <c r="H47" s="1044"/>
      <c r="I47" s="1044"/>
      <c r="J47" s="1044"/>
      <c r="K47" s="1044"/>
      <c r="L47" s="1044"/>
      <c r="M47" s="1044"/>
      <c r="N47" s="1044"/>
      <c r="O47" s="1044"/>
      <c r="P47" s="1045"/>
      <c r="Q47" s="1051"/>
      <c r="R47" s="1052"/>
      <c r="S47" s="1052"/>
      <c r="T47" s="1052"/>
      <c r="U47" s="1052"/>
      <c r="V47" s="1052"/>
      <c r="W47" s="1052"/>
      <c r="X47" s="1052"/>
      <c r="Y47" s="1052"/>
      <c r="Z47" s="1052"/>
      <c r="AA47" s="1052"/>
      <c r="AB47" s="1052"/>
      <c r="AC47" s="1052"/>
      <c r="AD47" s="1052"/>
      <c r="AE47" s="1053"/>
      <c r="AF47" s="1048"/>
      <c r="AG47" s="1049"/>
      <c r="AH47" s="1049"/>
      <c r="AI47" s="1049"/>
      <c r="AJ47" s="1050"/>
      <c r="AK47" s="993"/>
      <c r="AL47" s="984"/>
      <c r="AM47" s="984"/>
      <c r="AN47" s="984"/>
      <c r="AO47" s="984"/>
      <c r="AP47" s="984"/>
      <c r="AQ47" s="984"/>
      <c r="AR47" s="984"/>
      <c r="AS47" s="984"/>
      <c r="AT47" s="984"/>
      <c r="AU47" s="984"/>
      <c r="AV47" s="984"/>
      <c r="AW47" s="984"/>
      <c r="AX47" s="984"/>
      <c r="AY47" s="984"/>
      <c r="AZ47" s="1054"/>
      <c r="BA47" s="1054"/>
      <c r="BB47" s="1054"/>
      <c r="BC47" s="1054"/>
      <c r="BD47" s="1054"/>
      <c r="BE47" s="985"/>
      <c r="BF47" s="985"/>
      <c r="BG47" s="985"/>
      <c r="BH47" s="985"/>
      <c r="BI47" s="986"/>
      <c r="BJ47" s="226"/>
      <c r="BK47" s="226"/>
      <c r="BL47" s="226"/>
      <c r="BM47" s="226"/>
      <c r="BN47" s="226"/>
      <c r="BO47" s="235"/>
      <c r="BP47" s="235"/>
      <c r="BQ47" s="232">
        <v>41</v>
      </c>
      <c r="BR47" s="233"/>
      <c r="BS47" s="1005"/>
      <c r="BT47" s="1006"/>
      <c r="BU47" s="1006"/>
      <c r="BV47" s="1006"/>
      <c r="BW47" s="1006"/>
      <c r="BX47" s="1006"/>
      <c r="BY47" s="1006"/>
      <c r="BZ47" s="1006"/>
      <c r="CA47" s="1006"/>
      <c r="CB47" s="1006"/>
      <c r="CC47" s="1006"/>
      <c r="CD47" s="1006"/>
      <c r="CE47" s="1006"/>
      <c r="CF47" s="1006"/>
      <c r="CG47" s="1027"/>
      <c r="CH47" s="1002"/>
      <c r="CI47" s="1003"/>
      <c r="CJ47" s="1003"/>
      <c r="CK47" s="1003"/>
      <c r="CL47" s="1004"/>
      <c r="CM47" s="1002"/>
      <c r="CN47" s="1003"/>
      <c r="CO47" s="1003"/>
      <c r="CP47" s="1003"/>
      <c r="CQ47" s="1004"/>
      <c r="CR47" s="1002"/>
      <c r="CS47" s="1003"/>
      <c r="CT47" s="1003"/>
      <c r="CU47" s="1003"/>
      <c r="CV47" s="1004"/>
      <c r="CW47" s="1002"/>
      <c r="CX47" s="1003"/>
      <c r="CY47" s="1003"/>
      <c r="CZ47" s="1003"/>
      <c r="DA47" s="1004"/>
      <c r="DB47" s="1002"/>
      <c r="DC47" s="1003"/>
      <c r="DD47" s="1003"/>
      <c r="DE47" s="1003"/>
      <c r="DF47" s="1004"/>
      <c r="DG47" s="1002"/>
      <c r="DH47" s="1003"/>
      <c r="DI47" s="1003"/>
      <c r="DJ47" s="1003"/>
      <c r="DK47" s="1004"/>
      <c r="DL47" s="1002"/>
      <c r="DM47" s="1003"/>
      <c r="DN47" s="1003"/>
      <c r="DO47" s="1003"/>
      <c r="DP47" s="1004"/>
      <c r="DQ47" s="1002"/>
      <c r="DR47" s="1003"/>
      <c r="DS47" s="1003"/>
      <c r="DT47" s="1003"/>
      <c r="DU47" s="1004"/>
      <c r="DV47" s="1005"/>
      <c r="DW47" s="1006"/>
      <c r="DX47" s="1006"/>
      <c r="DY47" s="1006"/>
      <c r="DZ47" s="1007"/>
      <c r="EA47" s="224"/>
    </row>
    <row r="48" spans="1:131" ht="26.25" hidden="1" customHeight="1" x14ac:dyDescent="0.2">
      <c r="A48" s="232">
        <v>21</v>
      </c>
      <c r="B48" s="1043"/>
      <c r="C48" s="1044"/>
      <c r="D48" s="1044"/>
      <c r="E48" s="1044"/>
      <c r="F48" s="1044"/>
      <c r="G48" s="1044"/>
      <c r="H48" s="1044"/>
      <c r="I48" s="1044"/>
      <c r="J48" s="1044"/>
      <c r="K48" s="1044"/>
      <c r="L48" s="1044"/>
      <c r="M48" s="1044"/>
      <c r="N48" s="1044"/>
      <c r="O48" s="1044"/>
      <c r="P48" s="1045"/>
      <c r="Q48" s="1051"/>
      <c r="R48" s="1052"/>
      <c r="S48" s="1052"/>
      <c r="T48" s="1052"/>
      <c r="U48" s="1052"/>
      <c r="V48" s="1052"/>
      <c r="W48" s="1052"/>
      <c r="X48" s="1052"/>
      <c r="Y48" s="1052"/>
      <c r="Z48" s="1052"/>
      <c r="AA48" s="1052"/>
      <c r="AB48" s="1052"/>
      <c r="AC48" s="1052"/>
      <c r="AD48" s="1052"/>
      <c r="AE48" s="1053"/>
      <c r="AF48" s="1048"/>
      <c r="AG48" s="1049"/>
      <c r="AH48" s="1049"/>
      <c r="AI48" s="1049"/>
      <c r="AJ48" s="1050"/>
      <c r="AK48" s="993"/>
      <c r="AL48" s="984"/>
      <c r="AM48" s="984"/>
      <c r="AN48" s="984"/>
      <c r="AO48" s="984"/>
      <c r="AP48" s="984"/>
      <c r="AQ48" s="984"/>
      <c r="AR48" s="984"/>
      <c r="AS48" s="984"/>
      <c r="AT48" s="984"/>
      <c r="AU48" s="984"/>
      <c r="AV48" s="984"/>
      <c r="AW48" s="984"/>
      <c r="AX48" s="984"/>
      <c r="AY48" s="984"/>
      <c r="AZ48" s="1054"/>
      <c r="BA48" s="1054"/>
      <c r="BB48" s="1054"/>
      <c r="BC48" s="1054"/>
      <c r="BD48" s="1054"/>
      <c r="BE48" s="985"/>
      <c r="BF48" s="985"/>
      <c r="BG48" s="985"/>
      <c r="BH48" s="985"/>
      <c r="BI48" s="986"/>
      <c r="BJ48" s="226"/>
      <c r="BK48" s="226"/>
      <c r="BL48" s="226"/>
      <c r="BM48" s="226"/>
      <c r="BN48" s="226"/>
      <c r="BO48" s="235"/>
      <c r="BP48" s="235"/>
      <c r="BQ48" s="232">
        <v>42</v>
      </c>
      <c r="BR48" s="233"/>
      <c r="BS48" s="1005"/>
      <c r="BT48" s="1006"/>
      <c r="BU48" s="1006"/>
      <c r="BV48" s="1006"/>
      <c r="BW48" s="1006"/>
      <c r="BX48" s="1006"/>
      <c r="BY48" s="1006"/>
      <c r="BZ48" s="1006"/>
      <c r="CA48" s="1006"/>
      <c r="CB48" s="1006"/>
      <c r="CC48" s="1006"/>
      <c r="CD48" s="1006"/>
      <c r="CE48" s="1006"/>
      <c r="CF48" s="1006"/>
      <c r="CG48" s="1027"/>
      <c r="CH48" s="1002"/>
      <c r="CI48" s="1003"/>
      <c r="CJ48" s="1003"/>
      <c r="CK48" s="1003"/>
      <c r="CL48" s="1004"/>
      <c r="CM48" s="1002"/>
      <c r="CN48" s="1003"/>
      <c r="CO48" s="1003"/>
      <c r="CP48" s="1003"/>
      <c r="CQ48" s="1004"/>
      <c r="CR48" s="1002"/>
      <c r="CS48" s="1003"/>
      <c r="CT48" s="1003"/>
      <c r="CU48" s="1003"/>
      <c r="CV48" s="1004"/>
      <c r="CW48" s="1002"/>
      <c r="CX48" s="1003"/>
      <c r="CY48" s="1003"/>
      <c r="CZ48" s="1003"/>
      <c r="DA48" s="1004"/>
      <c r="DB48" s="1002"/>
      <c r="DC48" s="1003"/>
      <c r="DD48" s="1003"/>
      <c r="DE48" s="1003"/>
      <c r="DF48" s="1004"/>
      <c r="DG48" s="1002"/>
      <c r="DH48" s="1003"/>
      <c r="DI48" s="1003"/>
      <c r="DJ48" s="1003"/>
      <c r="DK48" s="1004"/>
      <c r="DL48" s="1002"/>
      <c r="DM48" s="1003"/>
      <c r="DN48" s="1003"/>
      <c r="DO48" s="1003"/>
      <c r="DP48" s="1004"/>
      <c r="DQ48" s="1002"/>
      <c r="DR48" s="1003"/>
      <c r="DS48" s="1003"/>
      <c r="DT48" s="1003"/>
      <c r="DU48" s="1004"/>
      <c r="DV48" s="1005"/>
      <c r="DW48" s="1006"/>
      <c r="DX48" s="1006"/>
      <c r="DY48" s="1006"/>
      <c r="DZ48" s="1007"/>
      <c r="EA48" s="224"/>
    </row>
    <row r="49" spans="1:131" ht="26.25" hidden="1" customHeight="1" x14ac:dyDescent="0.2">
      <c r="A49" s="232">
        <v>22</v>
      </c>
      <c r="B49" s="1043"/>
      <c r="C49" s="1044"/>
      <c r="D49" s="1044"/>
      <c r="E49" s="1044"/>
      <c r="F49" s="1044"/>
      <c r="G49" s="1044"/>
      <c r="H49" s="1044"/>
      <c r="I49" s="1044"/>
      <c r="J49" s="1044"/>
      <c r="K49" s="1044"/>
      <c r="L49" s="1044"/>
      <c r="M49" s="1044"/>
      <c r="N49" s="1044"/>
      <c r="O49" s="1044"/>
      <c r="P49" s="1045"/>
      <c r="Q49" s="1051"/>
      <c r="R49" s="1052"/>
      <c r="S49" s="1052"/>
      <c r="T49" s="1052"/>
      <c r="U49" s="1052"/>
      <c r="V49" s="1052"/>
      <c r="W49" s="1052"/>
      <c r="X49" s="1052"/>
      <c r="Y49" s="1052"/>
      <c r="Z49" s="1052"/>
      <c r="AA49" s="1052"/>
      <c r="AB49" s="1052"/>
      <c r="AC49" s="1052"/>
      <c r="AD49" s="1052"/>
      <c r="AE49" s="1053"/>
      <c r="AF49" s="1048"/>
      <c r="AG49" s="1049"/>
      <c r="AH49" s="1049"/>
      <c r="AI49" s="1049"/>
      <c r="AJ49" s="1050"/>
      <c r="AK49" s="993"/>
      <c r="AL49" s="984"/>
      <c r="AM49" s="984"/>
      <c r="AN49" s="984"/>
      <c r="AO49" s="984"/>
      <c r="AP49" s="984"/>
      <c r="AQ49" s="984"/>
      <c r="AR49" s="984"/>
      <c r="AS49" s="984"/>
      <c r="AT49" s="984"/>
      <c r="AU49" s="984"/>
      <c r="AV49" s="984"/>
      <c r="AW49" s="984"/>
      <c r="AX49" s="984"/>
      <c r="AY49" s="984"/>
      <c r="AZ49" s="1054"/>
      <c r="BA49" s="1054"/>
      <c r="BB49" s="1054"/>
      <c r="BC49" s="1054"/>
      <c r="BD49" s="1054"/>
      <c r="BE49" s="985"/>
      <c r="BF49" s="985"/>
      <c r="BG49" s="985"/>
      <c r="BH49" s="985"/>
      <c r="BI49" s="986"/>
      <c r="BJ49" s="226"/>
      <c r="BK49" s="226"/>
      <c r="BL49" s="226"/>
      <c r="BM49" s="226"/>
      <c r="BN49" s="226"/>
      <c r="BO49" s="235"/>
      <c r="BP49" s="235"/>
      <c r="BQ49" s="232">
        <v>43</v>
      </c>
      <c r="BR49" s="233"/>
      <c r="BS49" s="1005"/>
      <c r="BT49" s="1006"/>
      <c r="BU49" s="1006"/>
      <c r="BV49" s="1006"/>
      <c r="BW49" s="1006"/>
      <c r="BX49" s="1006"/>
      <c r="BY49" s="1006"/>
      <c r="BZ49" s="1006"/>
      <c r="CA49" s="1006"/>
      <c r="CB49" s="1006"/>
      <c r="CC49" s="1006"/>
      <c r="CD49" s="1006"/>
      <c r="CE49" s="1006"/>
      <c r="CF49" s="1006"/>
      <c r="CG49" s="1027"/>
      <c r="CH49" s="1002"/>
      <c r="CI49" s="1003"/>
      <c r="CJ49" s="1003"/>
      <c r="CK49" s="1003"/>
      <c r="CL49" s="1004"/>
      <c r="CM49" s="1002"/>
      <c r="CN49" s="1003"/>
      <c r="CO49" s="1003"/>
      <c r="CP49" s="1003"/>
      <c r="CQ49" s="1004"/>
      <c r="CR49" s="1002"/>
      <c r="CS49" s="1003"/>
      <c r="CT49" s="1003"/>
      <c r="CU49" s="1003"/>
      <c r="CV49" s="1004"/>
      <c r="CW49" s="1002"/>
      <c r="CX49" s="1003"/>
      <c r="CY49" s="1003"/>
      <c r="CZ49" s="1003"/>
      <c r="DA49" s="1004"/>
      <c r="DB49" s="1002"/>
      <c r="DC49" s="1003"/>
      <c r="DD49" s="1003"/>
      <c r="DE49" s="1003"/>
      <c r="DF49" s="1004"/>
      <c r="DG49" s="1002"/>
      <c r="DH49" s="1003"/>
      <c r="DI49" s="1003"/>
      <c r="DJ49" s="1003"/>
      <c r="DK49" s="1004"/>
      <c r="DL49" s="1002"/>
      <c r="DM49" s="1003"/>
      <c r="DN49" s="1003"/>
      <c r="DO49" s="1003"/>
      <c r="DP49" s="1004"/>
      <c r="DQ49" s="1002"/>
      <c r="DR49" s="1003"/>
      <c r="DS49" s="1003"/>
      <c r="DT49" s="1003"/>
      <c r="DU49" s="1004"/>
      <c r="DV49" s="1005"/>
      <c r="DW49" s="1006"/>
      <c r="DX49" s="1006"/>
      <c r="DY49" s="1006"/>
      <c r="DZ49" s="1007"/>
      <c r="EA49" s="224"/>
    </row>
    <row r="50" spans="1:131" ht="26.25" hidden="1" customHeight="1" x14ac:dyDescent="0.2">
      <c r="A50" s="232">
        <v>23</v>
      </c>
      <c r="B50" s="1043"/>
      <c r="C50" s="1044"/>
      <c r="D50" s="1044"/>
      <c r="E50" s="1044"/>
      <c r="F50" s="1044"/>
      <c r="G50" s="1044"/>
      <c r="H50" s="1044"/>
      <c r="I50" s="1044"/>
      <c r="J50" s="1044"/>
      <c r="K50" s="1044"/>
      <c r="L50" s="1044"/>
      <c r="M50" s="1044"/>
      <c r="N50" s="1044"/>
      <c r="O50" s="1044"/>
      <c r="P50" s="1045"/>
      <c r="Q50" s="1046"/>
      <c r="R50" s="1038"/>
      <c r="S50" s="1038"/>
      <c r="T50" s="1038"/>
      <c r="U50" s="1038"/>
      <c r="V50" s="1038"/>
      <c r="W50" s="1038"/>
      <c r="X50" s="1038"/>
      <c r="Y50" s="1038"/>
      <c r="Z50" s="1038"/>
      <c r="AA50" s="1038"/>
      <c r="AB50" s="1038"/>
      <c r="AC50" s="1038"/>
      <c r="AD50" s="1038"/>
      <c r="AE50" s="1047"/>
      <c r="AF50" s="1048"/>
      <c r="AG50" s="1049"/>
      <c r="AH50" s="1049"/>
      <c r="AI50" s="1049"/>
      <c r="AJ50" s="1050"/>
      <c r="AK50" s="1037"/>
      <c r="AL50" s="1038"/>
      <c r="AM50" s="1038"/>
      <c r="AN50" s="1038"/>
      <c r="AO50" s="1038"/>
      <c r="AP50" s="1038"/>
      <c r="AQ50" s="1038"/>
      <c r="AR50" s="1038"/>
      <c r="AS50" s="1038"/>
      <c r="AT50" s="1038"/>
      <c r="AU50" s="1038"/>
      <c r="AV50" s="1038"/>
      <c r="AW50" s="1038"/>
      <c r="AX50" s="1038"/>
      <c r="AY50" s="1038"/>
      <c r="AZ50" s="1039"/>
      <c r="BA50" s="1039"/>
      <c r="BB50" s="1039"/>
      <c r="BC50" s="1039"/>
      <c r="BD50" s="1039"/>
      <c r="BE50" s="985"/>
      <c r="BF50" s="985"/>
      <c r="BG50" s="985"/>
      <c r="BH50" s="985"/>
      <c r="BI50" s="986"/>
      <c r="BJ50" s="226"/>
      <c r="BK50" s="226"/>
      <c r="BL50" s="226"/>
      <c r="BM50" s="226"/>
      <c r="BN50" s="226"/>
      <c r="BO50" s="235"/>
      <c r="BP50" s="235"/>
      <c r="BQ50" s="232">
        <v>44</v>
      </c>
      <c r="BR50" s="233"/>
      <c r="BS50" s="1005"/>
      <c r="BT50" s="1006"/>
      <c r="BU50" s="1006"/>
      <c r="BV50" s="1006"/>
      <c r="BW50" s="1006"/>
      <c r="BX50" s="1006"/>
      <c r="BY50" s="1006"/>
      <c r="BZ50" s="1006"/>
      <c r="CA50" s="1006"/>
      <c r="CB50" s="1006"/>
      <c r="CC50" s="1006"/>
      <c r="CD50" s="1006"/>
      <c r="CE50" s="1006"/>
      <c r="CF50" s="1006"/>
      <c r="CG50" s="1027"/>
      <c r="CH50" s="1002"/>
      <c r="CI50" s="1003"/>
      <c r="CJ50" s="1003"/>
      <c r="CK50" s="1003"/>
      <c r="CL50" s="1004"/>
      <c r="CM50" s="1002"/>
      <c r="CN50" s="1003"/>
      <c r="CO50" s="1003"/>
      <c r="CP50" s="1003"/>
      <c r="CQ50" s="1004"/>
      <c r="CR50" s="1002"/>
      <c r="CS50" s="1003"/>
      <c r="CT50" s="1003"/>
      <c r="CU50" s="1003"/>
      <c r="CV50" s="1004"/>
      <c r="CW50" s="1002"/>
      <c r="CX50" s="1003"/>
      <c r="CY50" s="1003"/>
      <c r="CZ50" s="1003"/>
      <c r="DA50" s="1004"/>
      <c r="DB50" s="1002"/>
      <c r="DC50" s="1003"/>
      <c r="DD50" s="1003"/>
      <c r="DE50" s="1003"/>
      <c r="DF50" s="1004"/>
      <c r="DG50" s="1002"/>
      <c r="DH50" s="1003"/>
      <c r="DI50" s="1003"/>
      <c r="DJ50" s="1003"/>
      <c r="DK50" s="1004"/>
      <c r="DL50" s="1002"/>
      <c r="DM50" s="1003"/>
      <c r="DN50" s="1003"/>
      <c r="DO50" s="1003"/>
      <c r="DP50" s="1004"/>
      <c r="DQ50" s="1002"/>
      <c r="DR50" s="1003"/>
      <c r="DS50" s="1003"/>
      <c r="DT50" s="1003"/>
      <c r="DU50" s="1004"/>
      <c r="DV50" s="1005"/>
      <c r="DW50" s="1006"/>
      <c r="DX50" s="1006"/>
      <c r="DY50" s="1006"/>
      <c r="DZ50" s="1007"/>
      <c r="EA50" s="224"/>
    </row>
    <row r="51" spans="1:131" ht="26.25" hidden="1" customHeight="1" x14ac:dyDescent="0.2">
      <c r="A51" s="232">
        <v>24</v>
      </c>
      <c r="B51" s="1043"/>
      <c r="C51" s="1044"/>
      <c r="D51" s="1044"/>
      <c r="E51" s="1044"/>
      <c r="F51" s="1044"/>
      <c r="G51" s="1044"/>
      <c r="H51" s="1044"/>
      <c r="I51" s="1044"/>
      <c r="J51" s="1044"/>
      <c r="K51" s="1044"/>
      <c r="L51" s="1044"/>
      <c r="M51" s="1044"/>
      <c r="N51" s="1044"/>
      <c r="O51" s="1044"/>
      <c r="P51" s="1045"/>
      <c r="Q51" s="1046"/>
      <c r="R51" s="1038"/>
      <c r="S51" s="1038"/>
      <c r="T51" s="1038"/>
      <c r="U51" s="1038"/>
      <c r="V51" s="1038"/>
      <c r="W51" s="1038"/>
      <c r="X51" s="1038"/>
      <c r="Y51" s="1038"/>
      <c r="Z51" s="1038"/>
      <c r="AA51" s="1038"/>
      <c r="AB51" s="1038"/>
      <c r="AC51" s="1038"/>
      <c r="AD51" s="1038"/>
      <c r="AE51" s="1047"/>
      <c r="AF51" s="1048"/>
      <c r="AG51" s="1049"/>
      <c r="AH51" s="1049"/>
      <c r="AI51" s="1049"/>
      <c r="AJ51" s="1050"/>
      <c r="AK51" s="1037"/>
      <c r="AL51" s="1038"/>
      <c r="AM51" s="1038"/>
      <c r="AN51" s="1038"/>
      <c r="AO51" s="1038"/>
      <c r="AP51" s="1038"/>
      <c r="AQ51" s="1038"/>
      <c r="AR51" s="1038"/>
      <c r="AS51" s="1038"/>
      <c r="AT51" s="1038"/>
      <c r="AU51" s="1038"/>
      <c r="AV51" s="1038"/>
      <c r="AW51" s="1038"/>
      <c r="AX51" s="1038"/>
      <c r="AY51" s="1038"/>
      <c r="AZ51" s="1039"/>
      <c r="BA51" s="1039"/>
      <c r="BB51" s="1039"/>
      <c r="BC51" s="1039"/>
      <c r="BD51" s="1039"/>
      <c r="BE51" s="985"/>
      <c r="BF51" s="985"/>
      <c r="BG51" s="985"/>
      <c r="BH51" s="985"/>
      <c r="BI51" s="986"/>
      <c r="BJ51" s="226"/>
      <c r="BK51" s="226"/>
      <c r="BL51" s="226"/>
      <c r="BM51" s="226"/>
      <c r="BN51" s="226"/>
      <c r="BO51" s="235"/>
      <c r="BP51" s="235"/>
      <c r="BQ51" s="232">
        <v>45</v>
      </c>
      <c r="BR51" s="233"/>
      <c r="BS51" s="1005"/>
      <c r="BT51" s="1006"/>
      <c r="BU51" s="1006"/>
      <c r="BV51" s="1006"/>
      <c r="BW51" s="1006"/>
      <c r="BX51" s="1006"/>
      <c r="BY51" s="1006"/>
      <c r="BZ51" s="1006"/>
      <c r="CA51" s="1006"/>
      <c r="CB51" s="1006"/>
      <c r="CC51" s="1006"/>
      <c r="CD51" s="1006"/>
      <c r="CE51" s="1006"/>
      <c r="CF51" s="1006"/>
      <c r="CG51" s="1027"/>
      <c r="CH51" s="1002"/>
      <c r="CI51" s="1003"/>
      <c r="CJ51" s="1003"/>
      <c r="CK51" s="1003"/>
      <c r="CL51" s="1004"/>
      <c r="CM51" s="1002"/>
      <c r="CN51" s="1003"/>
      <c r="CO51" s="1003"/>
      <c r="CP51" s="1003"/>
      <c r="CQ51" s="1004"/>
      <c r="CR51" s="1002"/>
      <c r="CS51" s="1003"/>
      <c r="CT51" s="1003"/>
      <c r="CU51" s="1003"/>
      <c r="CV51" s="1004"/>
      <c r="CW51" s="1002"/>
      <c r="CX51" s="1003"/>
      <c r="CY51" s="1003"/>
      <c r="CZ51" s="1003"/>
      <c r="DA51" s="1004"/>
      <c r="DB51" s="1002"/>
      <c r="DC51" s="1003"/>
      <c r="DD51" s="1003"/>
      <c r="DE51" s="1003"/>
      <c r="DF51" s="1004"/>
      <c r="DG51" s="1002"/>
      <c r="DH51" s="1003"/>
      <c r="DI51" s="1003"/>
      <c r="DJ51" s="1003"/>
      <c r="DK51" s="1004"/>
      <c r="DL51" s="1002"/>
      <c r="DM51" s="1003"/>
      <c r="DN51" s="1003"/>
      <c r="DO51" s="1003"/>
      <c r="DP51" s="1004"/>
      <c r="DQ51" s="1002"/>
      <c r="DR51" s="1003"/>
      <c r="DS51" s="1003"/>
      <c r="DT51" s="1003"/>
      <c r="DU51" s="1004"/>
      <c r="DV51" s="1005"/>
      <c r="DW51" s="1006"/>
      <c r="DX51" s="1006"/>
      <c r="DY51" s="1006"/>
      <c r="DZ51" s="1007"/>
      <c r="EA51" s="224"/>
    </row>
    <row r="52" spans="1:131" ht="26.25" hidden="1" customHeight="1" x14ac:dyDescent="0.2">
      <c r="A52" s="232">
        <v>25</v>
      </c>
      <c r="B52" s="1043"/>
      <c r="C52" s="1044"/>
      <c r="D52" s="1044"/>
      <c r="E52" s="1044"/>
      <c r="F52" s="1044"/>
      <c r="G52" s="1044"/>
      <c r="H52" s="1044"/>
      <c r="I52" s="1044"/>
      <c r="J52" s="1044"/>
      <c r="K52" s="1044"/>
      <c r="L52" s="1044"/>
      <c r="M52" s="1044"/>
      <c r="N52" s="1044"/>
      <c r="O52" s="1044"/>
      <c r="P52" s="1045"/>
      <c r="Q52" s="1046"/>
      <c r="R52" s="1038"/>
      <c r="S52" s="1038"/>
      <c r="T52" s="1038"/>
      <c r="U52" s="1038"/>
      <c r="V52" s="1038"/>
      <c r="W52" s="1038"/>
      <c r="X52" s="1038"/>
      <c r="Y52" s="1038"/>
      <c r="Z52" s="1038"/>
      <c r="AA52" s="1038"/>
      <c r="AB52" s="1038"/>
      <c r="AC52" s="1038"/>
      <c r="AD52" s="1038"/>
      <c r="AE52" s="1047"/>
      <c r="AF52" s="1048"/>
      <c r="AG52" s="1049"/>
      <c r="AH52" s="1049"/>
      <c r="AI52" s="1049"/>
      <c r="AJ52" s="1050"/>
      <c r="AK52" s="1037"/>
      <c r="AL52" s="1038"/>
      <c r="AM52" s="1038"/>
      <c r="AN52" s="1038"/>
      <c r="AO52" s="1038"/>
      <c r="AP52" s="1038"/>
      <c r="AQ52" s="1038"/>
      <c r="AR52" s="1038"/>
      <c r="AS52" s="1038"/>
      <c r="AT52" s="1038"/>
      <c r="AU52" s="1038"/>
      <c r="AV52" s="1038"/>
      <c r="AW52" s="1038"/>
      <c r="AX52" s="1038"/>
      <c r="AY52" s="1038"/>
      <c r="AZ52" s="1039"/>
      <c r="BA52" s="1039"/>
      <c r="BB52" s="1039"/>
      <c r="BC52" s="1039"/>
      <c r="BD52" s="1039"/>
      <c r="BE52" s="985"/>
      <c r="BF52" s="985"/>
      <c r="BG52" s="985"/>
      <c r="BH52" s="985"/>
      <c r="BI52" s="986"/>
      <c r="BJ52" s="226"/>
      <c r="BK52" s="226"/>
      <c r="BL52" s="226"/>
      <c r="BM52" s="226"/>
      <c r="BN52" s="226"/>
      <c r="BO52" s="235"/>
      <c r="BP52" s="235"/>
      <c r="BQ52" s="232">
        <v>46</v>
      </c>
      <c r="BR52" s="233"/>
      <c r="BS52" s="1005"/>
      <c r="BT52" s="1006"/>
      <c r="BU52" s="1006"/>
      <c r="BV52" s="1006"/>
      <c r="BW52" s="1006"/>
      <c r="BX52" s="1006"/>
      <c r="BY52" s="1006"/>
      <c r="BZ52" s="1006"/>
      <c r="CA52" s="1006"/>
      <c r="CB52" s="1006"/>
      <c r="CC52" s="1006"/>
      <c r="CD52" s="1006"/>
      <c r="CE52" s="1006"/>
      <c r="CF52" s="1006"/>
      <c r="CG52" s="1027"/>
      <c r="CH52" s="1002"/>
      <c r="CI52" s="1003"/>
      <c r="CJ52" s="1003"/>
      <c r="CK52" s="1003"/>
      <c r="CL52" s="1004"/>
      <c r="CM52" s="1002"/>
      <c r="CN52" s="1003"/>
      <c r="CO52" s="1003"/>
      <c r="CP52" s="1003"/>
      <c r="CQ52" s="1004"/>
      <c r="CR52" s="1002"/>
      <c r="CS52" s="1003"/>
      <c r="CT52" s="1003"/>
      <c r="CU52" s="1003"/>
      <c r="CV52" s="1004"/>
      <c r="CW52" s="1002"/>
      <c r="CX52" s="1003"/>
      <c r="CY52" s="1003"/>
      <c r="CZ52" s="1003"/>
      <c r="DA52" s="1004"/>
      <c r="DB52" s="1002"/>
      <c r="DC52" s="1003"/>
      <c r="DD52" s="1003"/>
      <c r="DE52" s="1003"/>
      <c r="DF52" s="1004"/>
      <c r="DG52" s="1002"/>
      <c r="DH52" s="1003"/>
      <c r="DI52" s="1003"/>
      <c r="DJ52" s="1003"/>
      <c r="DK52" s="1004"/>
      <c r="DL52" s="1002"/>
      <c r="DM52" s="1003"/>
      <c r="DN52" s="1003"/>
      <c r="DO52" s="1003"/>
      <c r="DP52" s="1004"/>
      <c r="DQ52" s="1002"/>
      <c r="DR52" s="1003"/>
      <c r="DS52" s="1003"/>
      <c r="DT52" s="1003"/>
      <c r="DU52" s="1004"/>
      <c r="DV52" s="1005"/>
      <c r="DW52" s="1006"/>
      <c r="DX52" s="1006"/>
      <c r="DY52" s="1006"/>
      <c r="DZ52" s="1007"/>
      <c r="EA52" s="224"/>
    </row>
    <row r="53" spans="1:131" ht="26.25" hidden="1" customHeight="1" x14ac:dyDescent="0.2">
      <c r="A53" s="232">
        <v>26</v>
      </c>
      <c r="B53" s="1043"/>
      <c r="C53" s="1044"/>
      <c r="D53" s="1044"/>
      <c r="E53" s="1044"/>
      <c r="F53" s="1044"/>
      <c r="G53" s="1044"/>
      <c r="H53" s="1044"/>
      <c r="I53" s="1044"/>
      <c r="J53" s="1044"/>
      <c r="K53" s="1044"/>
      <c r="L53" s="1044"/>
      <c r="M53" s="1044"/>
      <c r="N53" s="1044"/>
      <c r="O53" s="1044"/>
      <c r="P53" s="1045"/>
      <c r="Q53" s="1046"/>
      <c r="R53" s="1038"/>
      <c r="S53" s="1038"/>
      <c r="T53" s="1038"/>
      <c r="U53" s="1038"/>
      <c r="V53" s="1038"/>
      <c r="W53" s="1038"/>
      <c r="X53" s="1038"/>
      <c r="Y53" s="1038"/>
      <c r="Z53" s="1038"/>
      <c r="AA53" s="1038"/>
      <c r="AB53" s="1038"/>
      <c r="AC53" s="1038"/>
      <c r="AD53" s="1038"/>
      <c r="AE53" s="1047"/>
      <c r="AF53" s="1048"/>
      <c r="AG53" s="1049"/>
      <c r="AH53" s="1049"/>
      <c r="AI53" s="1049"/>
      <c r="AJ53" s="1050"/>
      <c r="AK53" s="1037"/>
      <c r="AL53" s="1038"/>
      <c r="AM53" s="1038"/>
      <c r="AN53" s="1038"/>
      <c r="AO53" s="1038"/>
      <c r="AP53" s="1038"/>
      <c r="AQ53" s="1038"/>
      <c r="AR53" s="1038"/>
      <c r="AS53" s="1038"/>
      <c r="AT53" s="1038"/>
      <c r="AU53" s="1038"/>
      <c r="AV53" s="1038"/>
      <c r="AW53" s="1038"/>
      <c r="AX53" s="1038"/>
      <c r="AY53" s="1038"/>
      <c r="AZ53" s="1039"/>
      <c r="BA53" s="1039"/>
      <c r="BB53" s="1039"/>
      <c r="BC53" s="1039"/>
      <c r="BD53" s="1039"/>
      <c r="BE53" s="985"/>
      <c r="BF53" s="985"/>
      <c r="BG53" s="985"/>
      <c r="BH53" s="985"/>
      <c r="BI53" s="986"/>
      <c r="BJ53" s="226"/>
      <c r="BK53" s="226"/>
      <c r="BL53" s="226"/>
      <c r="BM53" s="226"/>
      <c r="BN53" s="226"/>
      <c r="BO53" s="235"/>
      <c r="BP53" s="235"/>
      <c r="BQ53" s="232">
        <v>47</v>
      </c>
      <c r="BR53" s="233"/>
      <c r="BS53" s="1005"/>
      <c r="BT53" s="1006"/>
      <c r="BU53" s="1006"/>
      <c r="BV53" s="1006"/>
      <c r="BW53" s="1006"/>
      <c r="BX53" s="1006"/>
      <c r="BY53" s="1006"/>
      <c r="BZ53" s="1006"/>
      <c r="CA53" s="1006"/>
      <c r="CB53" s="1006"/>
      <c r="CC53" s="1006"/>
      <c r="CD53" s="1006"/>
      <c r="CE53" s="1006"/>
      <c r="CF53" s="1006"/>
      <c r="CG53" s="1027"/>
      <c r="CH53" s="1002"/>
      <c r="CI53" s="1003"/>
      <c r="CJ53" s="1003"/>
      <c r="CK53" s="1003"/>
      <c r="CL53" s="1004"/>
      <c r="CM53" s="1002"/>
      <c r="CN53" s="1003"/>
      <c r="CO53" s="1003"/>
      <c r="CP53" s="1003"/>
      <c r="CQ53" s="1004"/>
      <c r="CR53" s="1002"/>
      <c r="CS53" s="1003"/>
      <c r="CT53" s="1003"/>
      <c r="CU53" s="1003"/>
      <c r="CV53" s="1004"/>
      <c r="CW53" s="1002"/>
      <c r="CX53" s="1003"/>
      <c r="CY53" s="1003"/>
      <c r="CZ53" s="1003"/>
      <c r="DA53" s="1004"/>
      <c r="DB53" s="1002"/>
      <c r="DC53" s="1003"/>
      <c r="DD53" s="1003"/>
      <c r="DE53" s="1003"/>
      <c r="DF53" s="1004"/>
      <c r="DG53" s="1002"/>
      <c r="DH53" s="1003"/>
      <c r="DI53" s="1003"/>
      <c r="DJ53" s="1003"/>
      <c r="DK53" s="1004"/>
      <c r="DL53" s="1002"/>
      <c r="DM53" s="1003"/>
      <c r="DN53" s="1003"/>
      <c r="DO53" s="1003"/>
      <c r="DP53" s="1004"/>
      <c r="DQ53" s="1002"/>
      <c r="DR53" s="1003"/>
      <c r="DS53" s="1003"/>
      <c r="DT53" s="1003"/>
      <c r="DU53" s="1004"/>
      <c r="DV53" s="1005"/>
      <c r="DW53" s="1006"/>
      <c r="DX53" s="1006"/>
      <c r="DY53" s="1006"/>
      <c r="DZ53" s="1007"/>
      <c r="EA53" s="224"/>
    </row>
    <row r="54" spans="1:131" ht="26.25" hidden="1" customHeight="1" x14ac:dyDescent="0.2">
      <c r="A54" s="232">
        <v>27</v>
      </c>
      <c r="B54" s="1043"/>
      <c r="C54" s="1044"/>
      <c r="D54" s="1044"/>
      <c r="E54" s="1044"/>
      <c r="F54" s="1044"/>
      <c r="G54" s="1044"/>
      <c r="H54" s="1044"/>
      <c r="I54" s="1044"/>
      <c r="J54" s="1044"/>
      <c r="K54" s="1044"/>
      <c r="L54" s="1044"/>
      <c r="M54" s="1044"/>
      <c r="N54" s="1044"/>
      <c r="O54" s="1044"/>
      <c r="P54" s="1045"/>
      <c r="Q54" s="1046"/>
      <c r="R54" s="1038"/>
      <c r="S54" s="1038"/>
      <c r="T54" s="1038"/>
      <c r="U54" s="1038"/>
      <c r="V54" s="1038"/>
      <c r="W54" s="1038"/>
      <c r="X54" s="1038"/>
      <c r="Y54" s="1038"/>
      <c r="Z54" s="1038"/>
      <c r="AA54" s="1038"/>
      <c r="AB54" s="1038"/>
      <c r="AC54" s="1038"/>
      <c r="AD54" s="1038"/>
      <c r="AE54" s="1047"/>
      <c r="AF54" s="1048"/>
      <c r="AG54" s="1049"/>
      <c r="AH54" s="1049"/>
      <c r="AI54" s="1049"/>
      <c r="AJ54" s="1050"/>
      <c r="AK54" s="1037"/>
      <c r="AL54" s="1038"/>
      <c r="AM54" s="1038"/>
      <c r="AN54" s="1038"/>
      <c r="AO54" s="1038"/>
      <c r="AP54" s="1038"/>
      <c r="AQ54" s="1038"/>
      <c r="AR54" s="1038"/>
      <c r="AS54" s="1038"/>
      <c r="AT54" s="1038"/>
      <c r="AU54" s="1038"/>
      <c r="AV54" s="1038"/>
      <c r="AW54" s="1038"/>
      <c r="AX54" s="1038"/>
      <c r="AY54" s="1038"/>
      <c r="AZ54" s="1039"/>
      <c r="BA54" s="1039"/>
      <c r="BB54" s="1039"/>
      <c r="BC54" s="1039"/>
      <c r="BD54" s="1039"/>
      <c r="BE54" s="985"/>
      <c r="BF54" s="985"/>
      <c r="BG54" s="985"/>
      <c r="BH54" s="985"/>
      <c r="BI54" s="986"/>
      <c r="BJ54" s="226"/>
      <c r="BK54" s="226"/>
      <c r="BL54" s="226"/>
      <c r="BM54" s="226"/>
      <c r="BN54" s="226"/>
      <c r="BO54" s="235"/>
      <c r="BP54" s="235"/>
      <c r="BQ54" s="232">
        <v>48</v>
      </c>
      <c r="BR54" s="233"/>
      <c r="BS54" s="1005"/>
      <c r="BT54" s="1006"/>
      <c r="BU54" s="1006"/>
      <c r="BV54" s="1006"/>
      <c r="BW54" s="1006"/>
      <c r="BX54" s="1006"/>
      <c r="BY54" s="1006"/>
      <c r="BZ54" s="1006"/>
      <c r="CA54" s="1006"/>
      <c r="CB54" s="1006"/>
      <c r="CC54" s="1006"/>
      <c r="CD54" s="1006"/>
      <c r="CE54" s="1006"/>
      <c r="CF54" s="1006"/>
      <c r="CG54" s="1027"/>
      <c r="CH54" s="1002"/>
      <c r="CI54" s="1003"/>
      <c r="CJ54" s="1003"/>
      <c r="CK54" s="1003"/>
      <c r="CL54" s="1004"/>
      <c r="CM54" s="1002"/>
      <c r="CN54" s="1003"/>
      <c r="CO54" s="1003"/>
      <c r="CP54" s="1003"/>
      <c r="CQ54" s="1004"/>
      <c r="CR54" s="1002"/>
      <c r="CS54" s="1003"/>
      <c r="CT54" s="1003"/>
      <c r="CU54" s="1003"/>
      <c r="CV54" s="1004"/>
      <c r="CW54" s="1002"/>
      <c r="CX54" s="1003"/>
      <c r="CY54" s="1003"/>
      <c r="CZ54" s="1003"/>
      <c r="DA54" s="1004"/>
      <c r="DB54" s="1002"/>
      <c r="DC54" s="1003"/>
      <c r="DD54" s="1003"/>
      <c r="DE54" s="1003"/>
      <c r="DF54" s="1004"/>
      <c r="DG54" s="1002"/>
      <c r="DH54" s="1003"/>
      <c r="DI54" s="1003"/>
      <c r="DJ54" s="1003"/>
      <c r="DK54" s="1004"/>
      <c r="DL54" s="1002"/>
      <c r="DM54" s="1003"/>
      <c r="DN54" s="1003"/>
      <c r="DO54" s="1003"/>
      <c r="DP54" s="1004"/>
      <c r="DQ54" s="1002"/>
      <c r="DR54" s="1003"/>
      <c r="DS54" s="1003"/>
      <c r="DT54" s="1003"/>
      <c r="DU54" s="1004"/>
      <c r="DV54" s="1005"/>
      <c r="DW54" s="1006"/>
      <c r="DX54" s="1006"/>
      <c r="DY54" s="1006"/>
      <c r="DZ54" s="1007"/>
      <c r="EA54" s="224"/>
    </row>
    <row r="55" spans="1:131" ht="26.25" hidden="1" customHeight="1" x14ac:dyDescent="0.2">
      <c r="A55" s="232">
        <v>28</v>
      </c>
      <c r="B55" s="1043"/>
      <c r="C55" s="1044"/>
      <c r="D55" s="1044"/>
      <c r="E55" s="1044"/>
      <c r="F55" s="1044"/>
      <c r="G55" s="1044"/>
      <c r="H55" s="1044"/>
      <c r="I55" s="1044"/>
      <c r="J55" s="1044"/>
      <c r="K55" s="1044"/>
      <c r="L55" s="1044"/>
      <c r="M55" s="1044"/>
      <c r="N55" s="1044"/>
      <c r="O55" s="1044"/>
      <c r="P55" s="1045"/>
      <c r="Q55" s="1046"/>
      <c r="R55" s="1038"/>
      <c r="S55" s="1038"/>
      <c r="T55" s="1038"/>
      <c r="U55" s="1038"/>
      <c r="V55" s="1038"/>
      <c r="W55" s="1038"/>
      <c r="X55" s="1038"/>
      <c r="Y55" s="1038"/>
      <c r="Z55" s="1038"/>
      <c r="AA55" s="1038"/>
      <c r="AB55" s="1038"/>
      <c r="AC55" s="1038"/>
      <c r="AD55" s="1038"/>
      <c r="AE55" s="1047"/>
      <c r="AF55" s="1048"/>
      <c r="AG55" s="1049"/>
      <c r="AH55" s="1049"/>
      <c r="AI55" s="1049"/>
      <c r="AJ55" s="1050"/>
      <c r="AK55" s="1037"/>
      <c r="AL55" s="1038"/>
      <c r="AM55" s="1038"/>
      <c r="AN55" s="1038"/>
      <c r="AO55" s="1038"/>
      <c r="AP55" s="1038"/>
      <c r="AQ55" s="1038"/>
      <c r="AR55" s="1038"/>
      <c r="AS55" s="1038"/>
      <c r="AT55" s="1038"/>
      <c r="AU55" s="1038"/>
      <c r="AV55" s="1038"/>
      <c r="AW55" s="1038"/>
      <c r="AX55" s="1038"/>
      <c r="AY55" s="1038"/>
      <c r="AZ55" s="1039"/>
      <c r="BA55" s="1039"/>
      <c r="BB55" s="1039"/>
      <c r="BC55" s="1039"/>
      <c r="BD55" s="1039"/>
      <c r="BE55" s="985"/>
      <c r="BF55" s="985"/>
      <c r="BG55" s="985"/>
      <c r="BH55" s="985"/>
      <c r="BI55" s="986"/>
      <c r="BJ55" s="226"/>
      <c r="BK55" s="226"/>
      <c r="BL55" s="226"/>
      <c r="BM55" s="226"/>
      <c r="BN55" s="226"/>
      <c r="BO55" s="235"/>
      <c r="BP55" s="235"/>
      <c r="BQ55" s="232">
        <v>49</v>
      </c>
      <c r="BR55" s="233"/>
      <c r="BS55" s="1005"/>
      <c r="BT55" s="1006"/>
      <c r="BU55" s="1006"/>
      <c r="BV55" s="1006"/>
      <c r="BW55" s="1006"/>
      <c r="BX55" s="1006"/>
      <c r="BY55" s="1006"/>
      <c r="BZ55" s="1006"/>
      <c r="CA55" s="1006"/>
      <c r="CB55" s="1006"/>
      <c r="CC55" s="1006"/>
      <c r="CD55" s="1006"/>
      <c r="CE55" s="1006"/>
      <c r="CF55" s="1006"/>
      <c r="CG55" s="1027"/>
      <c r="CH55" s="1002"/>
      <c r="CI55" s="1003"/>
      <c r="CJ55" s="1003"/>
      <c r="CK55" s="1003"/>
      <c r="CL55" s="1004"/>
      <c r="CM55" s="1002"/>
      <c r="CN55" s="1003"/>
      <c r="CO55" s="1003"/>
      <c r="CP55" s="1003"/>
      <c r="CQ55" s="1004"/>
      <c r="CR55" s="1002"/>
      <c r="CS55" s="1003"/>
      <c r="CT55" s="1003"/>
      <c r="CU55" s="1003"/>
      <c r="CV55" s="1004"/>
      <c r="CW55" s="1002"/>
      <c r="CX55" s="1003"/>
      <c r="CY55" s="1003"/>
      <c r="CZ55" s="1003"/>
      <c r="DA55" s="1004"/>
      <c r="DB55" s="1002"/>
      <c r="DC55" s="1003"/>
      <c r="DD55" s="1003"/>
      <c r="DE55" s="1003"/>
      <c r="DF55" s="1004"/>
      <c r="DG55" s="1002"/>
      <c r="DH55" s="1003"/>
      <c r="DI55" s="1003"/>
      <c r="DJ55" s="1003"/>
      <c r="DK55" s="1004"/>
      <c r="DL55" s="1002"/>
      <c r="DM55" s="1003"/>
      <c r="DN55" s="1003"/>
      <c r="DO55" s="1003"/>
      <c r="DP55" s="1004"/>
      <c r="DQ55" s="1002"/>
      <c r="DR55" s="1003"/>
      <c r="DS55" s="1003"/>
      <c r="DT55" s="1003"/>
      <c r="DU55" s="1004"/>
      <c r="DV55" s="1005"/>
      <c r="DW55" s="1006"/>
      <c r="DX55" s="1006"/>
      <c r="DY55" s="1006"/>
      <c r="DZ55" s="1007"/>
      <c r="EA55" s="224"/>
    </row>
    <row r="56" spans="1:131" ht="26.25" hidden="1" customHeight="1" x14ac:dyDescent="0.2">
      <c r="A56" s="232">
        <v>29</v>
      </c>
      <c r="B56" s="1043"/>
      <c r="C56" s="1044"/>
      <c r="D56" s="1044"/>
      <c r="E56" s="1044"/>
      <c r="F56" s="1044"/>
      <c r="G56" s="1044"/>
      <c r="H56" s="1044"/>
      <c r="I56" s="1044"/>
      <c r="J56" s="1044"/>
      <c r="K56" s="1044"/>
      <c r="L56" s="1044"/>
      <c r="M56" s="1044"/>
      <c r="N56" s="1044"/>
      <c r="O56" s="1044"/>
      <c r="P56" s="1045"/>
      <c r="Q56" s="1046"/>
      <c r="R56" s="1038"/>
      <c r="S56" s="1038"/>
      <c r="T56" s="1038"/>
      <c r="U56" s="1038"/>
      <c r="V56" s="1038"/>
      <c r="W56" s="1038"/>
      <c r="X56" s="1038"/>
      <c r="Y56" s="1038"/>
      <c r="Z56" s="1038"/>
      <c r="AA56" s="1038"/>
      <c r="AB56" s="1038"/>
      <c r="AC56" s="1038"/>
      <c r="AD56" s="1038"/>
      <c r="AE56" s="1047"/>
      <c r="AF56" s="1048"/>
      <c r="AG56" s="1049"/>
      <c r="AH56" s="1049"/>
      <c r="AI56" s="1049"/>
      <c r="AJ56" s="1050"/>
      <c r="AK56" s="1037"/>
      <c r="AL56" s="1038"/>
      <c r="AM56" s="1038"/>
      <c r="AN56" s="1038"/>
      <c r="AO56" s="1038"/>
      <c r="AP56" s="1038"/>
      <c r="AQ56" s="1038"/>
      <c r="AR56" s="1038"/>
      <c r="AS56" s="1038"/>
      <c r="AT56" s="1038"/>
      <c r="AU56" s="1038"/>
      <c r="AV56" s="1038"/>
      <c r="AW56" s="1038"/>
      <c r="AX56" s="1038"/>
      <c r="AY56" s="1038"/>
      <c r="AZ56" s="1039"/>
      <c r="BA56" s="1039"/>
      <c r="BB56" s="1039"/>
      <c r="BC56" s="1039"/>
      <c r="BD56" s="1039"/>
      <c r="BE56" s="985"/>
      <c r="BF56" s="985"/>
      <c r="BG56" s="985"/>
      <c r="BH56" s="985"/>
      <c r="BI56" s="986"/>
      <c r="BJ56" s="226"/>
      <c r="BK56" s="226"/>
      <c r="BL56" s="226"/>
      <c r="BM56" s="226"/>
      <c r="BN56" s="226"/>
      <c r="BO56" s="235"/>
      <c r="BP56" s="235"/>
      <c r="BQ56" s="232">
        <v>50</v>
      </c>
      <c r="BR56" s="233"/>
      <c r="BS56" s="1005"/>
      <c r="BT56" s="1006"/>
      <c r="BU56" s="1006"/>
      <c r="BV56" s="1006"/>
      <c r="BW56" s="1006"/>
      <c r="BX56" s="1006"/>
      <c r="BY56" s="1006"/>
      <c r="BZ56" s="1006"/>
      <c r="CA56" s="1006"/>
      <c r="CB56" s="1006"/>
      <c r="CC56" s="1006"/>
      <c r="CD56" s="1006"/>
      <c r="CE56" s="1006"/>
      <c r="CF56" s="1006"/>
      <c r="CG56" s="1027"/>
      <c r="CH56" s="1002"/>
      <c r="CI56" s="1003"/>
      <c r="CJ56" s="1003"/>
      <c r="CK56" s="1003"/>
      <c r="CL56" s="1004"/>
      <c r="CM56" s="1002"/>
      <c r="CN56" s="1003"/>
      <c r="CO56" s="1003"/>
      <c r="CP56" s="1003"/>
      <c r="CQ56" s="1004"/>
      <c r="CR56" s="1002"/>
      <c r="CS56" s="1003"/>
      <c r="CT56" s="1003"/>
      <c r="CU56" s="1003"/>
      <c r="CV56" s="1004"/>
      <c r="CW56" s="1002"/>
      <c r="CX56" s="1003"/>
      <c r="CY56" s="1003"/>
      <c r="CZ56" s="1003"/>
      <c r="DA56" s="1004"/>
      <c r="DB56" s="1002"/>
      <c r="DC56" s="1003"/>
      <c r="DD56" s="1003"/>
      <c r="DE56" s="1003"/>
      <c r="DF56" s="1004"/>
      <c r="DG56" s="1002"/>
      <c r="DH56" s="1003"/>
      <c r="DI56" s="1003"/>
      <c r="DJ56" s="1003"/>
      <c r="DK56" s="1004"/>
      <c r="DL56" s="1002"/>
      <c r="DM56" s="1003"/>
      <c r="DN56" s="1003"/>
      <c r="DO56" s="1003"/>
      <c r="DP56" s="1004"/>
      <c r="DQ56" s="1002"/>
      <c r="DR56" s="1003"/>
      <c r="DS56" s="1003"/>
      <c r="DT56" s="1003"/>
      <c r="DU56" s="1004"/>
      <c r="DV56" s="1005"/>
      <c r="DW56" s="1006"/>
      <c r="DX56" s="1006"/>
      <c r="DY56" s="1006"/>
      <c r="DZ56" s="1007"/>
      <c r="EA56" s="224"/>
    </row>
    <row r="57" spans="1:131" ht="26.25" hidden="1" customHeight="1" x14ac:dyDescent="0.2">
      <c r="A57" s="232">
        <v>30</v>
      </c>
      <c r="B57" s="1043"/>
      <c r="C57" s="1044"/>
      <c r="D57" s="1044"/>
      <c r="E57" s="1044"/>
      <c r="F57" s="1044"/>
      <c r="G57" s="1044"/>
      <c r="H57" s="1044"/>
      <c r="I57" s="1044"/>
      <c r="J57" s="1044"/>
      <c r="K57" s="1044"/>
      <c r="L57" s="1044"/>
      <c r="M57" s="1044"/>
      <c r="N57" s="1044"/>
      <c r="O57" s="1044"/>
      <c r="P57" s="1045"/>
      <c r="Q57" s="1046"/>
      <c r="R57" s="1038"/>
      <c r="S57" s="1038"/>
      <c r="T57" s="1038"/>
      <c r="U57" s="1038"/>
      <c r="V57" s="1038"/>
      <c r="W57" s="1038"/>
      <c r="X57" s="1038"/>
      <c r="Y57" s="1038"/>
      <c r="Z57" s="1038"/>
      <c r="AA57" s="1038"/>
      <c r="AB57" s="1038"/>
      <c r="AC57" s="1038"/>
      <c r="AD57" s="1038"/>
      <c r="AE57" s="1047"/>
      <c r="AF57" s="1048"/>
      <c r="AG57" s="1049"/>
      <c r="AH57" s="1049"/>
      <c r="AI57" s="1049"/>
      <c r="AJ57" s="1050"/>
      <c r="AK57" s="1037"/>
      <c r="AL57" s="1038"/>
      <c r="AM57" s="1038"/>
      <c r="AN57" s="1038"/>
      <c r="AO57" s="1038"/>
      <c r="AP57" s="1038"/>
      <c r="AQ57" s="1038"/>
      <c r="AR57" s="1038"/>
      <c r="AS57" s="1038"/>
      <c r="AT57" s="1038"/>
      <c r="AU57" s="1038"/>
      <c r="AV57" s="1038"/>
      <c r="AW57" s="1038"/>
      <c r="AX57" s="1038"/>
      <c r="AY57" s="1038"/>
      <c r="AZ57" s="1039"/>
      <c r="BA57" s="1039"/>
      <c r="BB57" s="1039"/>
      <c r="BC57" s="1039"/>
      <c r="BD57" s="1039"/>
      <c r="BE57" s="985"/>
      <c r="BF57" s="985"/>
      <c r="BG57" s="985"/>
      <c r="BH57" s="985"/>
      <c r="BI57" s="986"/>
      <c r="BJ57" s="226"/>
      <c r="BK57" s="226"/>
      <c r="BL57" s="226"/>
      <c r="BM57" s="226"/>
      <c r="BN57" s="226"/>
      <c r="BO57" s="235"/>
      <c r="BP57" s="235"/>
      <c r="BQ57" s="232">
        <v>51</v>
      </c>
      <c r="BR57" s="233"/>
      <c r="BS57" s="1005"/>
      <c r="BT57" s="1006"/>
      <c r="BU57" s="1006"/>
      <c r="BV57" s="1006"/>
      <c r="BW57" s="1006"/>
      <c r="BX57" s="1006"/>
      <c r="BY57" s="1006"/>
      <c r="BZ57" s="1006"/>
      <c r="CA57" s="1006"/>
      <c r="CB57" s="1006"/>
      <c r="CC57" s="1006"/>
      <c r="CD57" s="1006"/>
      <c r="CE57" s="1006"/>
      <c r="CF57" s="1006"/>
      <c r="CG57" s="1027"/>
      <c r="CH57" s="1002"/>
      <c r="CI57" s="1003"/>
      <c r="CJ57" s="1003"/>
      <c r="CK57" s="1003"/>
      <c r="CL57" s="1004"/>
      <c r="CM57" s="1002"/>
      <c r="CN57" s="1003"/>
      <c r="CO57" s="1003"/>
      <c r="CP57" s="1003"/>
      <c r="CQ57" s="1004"/>
      <c r="CR57" s="1002"/>
      <c r="CS57" s="1003"/>
      <c r="CT57" s="1003"/>
      <c r="CU57" s="1003"/>
      <c r="CV57" s="1004"/>
      <c r="CW57" s="1002"/>
      <c r="CX57" s="1003"/>
      <c r="CY57" s="1003"/>
      <c r="CZ57" s="1003"/>
      <c r="DA57" s="1004"/>
      <c r="DB57" s="1002"/>
      <c r="DC57" s="1003"/>
      <c r="DD57" s="1003"/>
      <c r="DE57" s="1003"/>
      <c r="DF57" s="1004"/>
      <c r="DG57" s="1002"/>
      <c r="DH57" s="1003"/>
      <c r="DI57" s="1003"/>
      <c r="DJ57" s="1003"/>
      <c r="DK57" s="1004"/>
      <c r="DL57" s="1002"/>
      <c r="DM57" s="1003"/>
      <c r="DN57" s="1003"/>
      <c r="DO57" s="1003"/>
      <c r="DP57" s="1004"/>
      <c r="DQ57" s="1002"/>
      <c r="DR57" s="1003"/>
      <c r="DS57" s="1003"/>
      <c r="DT57" s="1003"/>
      <c r="DU57" s="1004"/>
      <c r="DV57" s="1005"/>
      <c r="DW57" s="1006"/>
      <c r="DX57" s="1006"/>
      <c r="DY57" s="1006"/>
      <c r="DZ57" s="1007"/>
      <c r="EA57" s="224"/>
    </row>
    <row r="58" spans="1:131" ht="26.25" hidden="1" customHeight="1" x14ac:dyDescent="0.2">
      <c r="A58" s="232">
        <v>31</v>
      </c>
      <c r="B58" s="1043"/>
      <c r="C58" s="1044"/>
      <c r="D58" s="1044"/>
      <c r="E58" s="1044"/>
      <c r="F58" s="1044"/>
      <c r="G58" s="1044"/>
      <c r="H58" s="1044"/>
      <c r="I58" s="1044"/>
      <c r="J58" s="1044"/>
      <c r="K58" s="1044"/>
      <c r="L58" s="1044"/>
      <c r="M58" s="1044"/>
      <c r="N58" s="1044"/>
      <c r="O58" s="1044"/>
      <c r="P58" s="1045"/>
      <c r="Q58" s="1046"/>
      <c r="R58" s="1038"/>
      <c r="S58" s="1038"/>
      <c r="T58" s="1038"/>
      <c r="U58" s="1038"/>
      <c r="V58" s="1038"/>
      <c r="W58" s="1038"/>
      <c r="X58" s="1038"/>
      <c r="Y58" s="1038"/>
      <c r="Z58" s="1038"/>
      <c r="AA58" s="1038"/>
      <c r="AB58" s="1038"/>
      <c r="AC58" s="1038"/>
      <c r="AD58" s="1038"/>
      <c r="AE58" s="1047"/>
      <c r="AF58" s="1048"/>
      <c r="AG58" s="1049"/>
      <c r="AH58" s="1049"/>
      <c r="AI58" s="1049"/>
      <c r="AJ58" s="1050"/>
      <c r="AK58" s="1037"/>
      <c r="AL58" s="1038"/>
      <c r="AM58" s="1038"/>
      <c r="AN58" s="1038"/>
      <c r="AO58" s="1038"/>
      <c r="AP58" s="1038"/>
      <c r="AQ58" s="1038"/>
      <c r="AR58" s="1038"/>
      <c r="AS58" s="1038"/>
      <c r="AT58" s="1038"/>
      <c r="AU58" s="1038"/>
      <c r="AV58" s="1038"/>
      <c r="AW58" s="1038"/>
      <c r="AX58" s="1038"/>
      <c r="AY58" s="1038"/>
      <c r="AZ58" s="1039"/>
      <c r="BA58" s="1039"/>
      <c r="BB58" s="1039"/>
      <c r="BC58" s="1039"/>
      <c r="BD58" s="1039"/>
      <c r="BE58" s="985"/>
      <c r="BF58" s="985"/>
      <c r="BG58" s="985"/>
      <c r="BH58" s="985"/>
      <c r="BI58" s="986"/>
      <c r="BJ58" s="226"/>
      <c r="BK58" s="226"/>
      <c r="BL58" s="226"/>
      <c r="BM58" s="226"/>
      <c r="BN58" s="226"/>
      <c r="BO58" s="235"/>
      <c r="BP58" s="235"/>
      <c r="BQ58" s="232">
        <v>52</v>
      </c>
      <c r="BR58" s="233"/>
      <c r="BS58" s="1005"/>
      <c r="BT58" s="1006"/>
      <c r="BU58" s="1006"/>
      <c r="BV58" s="1006"/>
      <c r="BW58" s="1006"/>
      <c r="BX58" s="1006"/>
      <c r="BY58" s="1006"/>
      <c r="BZ58" s="1006"/>
      <c r="CA58" s="1006"/>
      <c r="CB58" s="1006"/>
      <c r="CC58" s="1006"/>
      <c r="CD58" s="1006"/>
      <c r="CE58" s="1006"/>
      <c r="CF58" s="1006"/>
      <c r="CG58" s="1027"/>
      <c r="CH58" s="1002"/>
      <c r="CI58" s="1003"/>
      <c r="CJ58" s="1003"/>
      <c r="CK58" s="1003"/>
      <c r="CL58" s="1004"/>
      <c r="CM58" s="1002"/>
      <c r="CN58" s="1003"/>
      <c r="CO58" s="1003"/>
      <c r="CP58" s="1003"/>
      <c r="CQ58" s="1004"/>
      <c r="CR58" s="1002"/>
      <c r="CS58" s="1003"/>
      <c r="CT58" s="1003"/>
      <c r="CU58" s="1003"/>
      <c r="CV58" s="1004"/>
      <c r="CW58" s="1002"/>
      <c r="CX58" s="1003"/>
      <c r="CY58" s="1003"/>
      <c r="CZ58" s="1003"/>
      <c r="DA58" s="1004"/>
      <c r="DB58" s="1002"/>
      <c r="DC58" s="1003"/>
      <c r="DD58" s="1003"/>
      <c r="DE58" s="1003"/>
      <c r="DF58" s="1004"/>
      <c r="DG58" s="1002"/>
      <c r="DH58" s="1003"/>
      <c r="DI58" s="1003"/>
      <c r="DJ58" s="1003"/>
      <c r="DK58" s="1004"/>
      <c r="DL58" s="1002"/>
      <c r="DM58" s="1003"/>
      <c r="DN58" s="1003"/>
      <c r="DO58" s="1003"/>
      <c r="DP58" s="1004"/>
      <c r="DQ58" s="1002"/>
      <c r="DR58" s="1003"/>
      <c r="DS58" s="1003"/>
      <c r="DT58" s="1003"/>
      <c r="DU58" s="1004"/>
      <c r="DV58" s="1005"/>
      <c r="DW58" s="1006"/>
      <c r="DX58" s="1006"/>
      <c r="DY58" s="1006"/>
      <c r="DZ58" s="1007"/>
      <c r="EA58" s="224"/>
    </row>
    <row r="59" spans="1:131" ht="26.25" hidden="1" customHeight="1" x14ac:dyDescent="0.2">
      <c r="A59" s="232">
        <v>32</v>
      </c>
      <c r="B59" s="1043"/>
      <c r="C59" s="1044"/>
      <c r="D59" s="1044"/>
      <c r="E59" s="1044"/>
      <c r="F59" s="1044"/>
      <c r="G59" s="1044"/>
      <c r="H59" s="1044"/>
      <c r="I59" s="1044"/>
      <c r="J59" s="1044"/>
      <c r="K59" s="1044"/>
      <c r="L59" s="1044"/>
      <c r="M59" s="1044"/>
      <c r="N59" s="1044"/>
      <c r="O59" s="1044"/>
      <c r="P59" s="1045"/>
      <c r="Q59" s="1046"/>
      <c r="R59" s="1038"/>
      <c r="S59" s="1038"/>
      <c r="T59" s="1038"/>
      <c r="U59" s="1038"/>
      <c r="V59" s="1038"/>
      <c r="W59" s="1038"/>
      <c r="X59" s="1038"/>
      <c r="Y59" s="1038"/>
      <c r="Z59" s="1038"/>
      <c r="AA59" s="1038"/>
      <c r="AB59" s="1038"/>
      <c r="AC59" s="1038"/>
      <c r="AD59" s="1038"/>
      <c r="AE59" s="1047"/>
      <c r="AF59" s="1048"/>
      <c r="AG59" s="1049"/>
      <c r="AH59" s="1049"/>
      <c r="AI59" s="1049"/>
      <c r="AJ59" s="1050"/>
      <c r="AK59" s="1037"/>
      <c r="AL59" s="1038"/>
      <c r="AM59" s="1038"/>
      <c r="AN59" s="1038"/>
      <c r="AO59" s="1038"/>
      <c r="AP59" s="1038"/>
      <c r="AQ59" s="1038"/>
      <c r="AR59" s="1038"/>
      <c r="AS59" s="1038"/>
      <c r="AT59" s="1038"/>
      <c r="AU59" s="1038"/>
      <c r="AV59" s="1038"/>
      <c r="AW59" s="1038"/>
      <c r="AX59" s="1038"/>
      <c r="AY59" s="1038"/>
      <c r="AZ59" s="1039"/>
      <c r="BA59" s="1039"/>
      <c r="BB59" s="1039"/>
      <c r="BC59" s="1039"/>
      <c r="BD59" s="1039"/>
      <c r="BE59" s="985"/>
      <c r="BF59" s="985"/>
      <c r="BG59" s="985"/>
      <c r="BH59" s="985"/>
      <c r="BI59" s="986"/>
      <c r="BJ59" s="226"/>
      <c r="BK59" s="226"/>
      <c r="BL59" s="226"/>
      <c r="BM59" s="226"/>
      <c r="BN59" s="226"/>
      <c r="BO59" s="235"/>
      <c r="BP59" s="235"/>
      <c r="BQ59" s="232">
        <v>53</v>
      </c>
      <c r="BR59" s="233"/>
      <c r="BS59" s="1005"/>
      <c r="BT59" s="1006"/>
      <c r="BU59" s="1006"/>
      <c r="BV59" s="1006"/>
      <c r="BW59" s="1006"/>
      <c r="BX59" s="1006"/>
      <c r="BY59" s="1006"/>
      <c r="BZ59" s="1006"/>
      <c r="CA59" s="1006"/>
      <c r="CB59" s="1006"/>
      <c r="CC59" s="1006"/>
      <c r="CD59" s="1006"/>
      <c r="CE59" s="1006"/>
      <c r="CF59" s="1006"/>
      <c r="CG59" s="1027"/>
      <c r="CH59" s="1002"/>
      <c r="CI59" s="1003"/>
      <c r="CJ59" s="1003"/>
      <c r="CK59" s="1003"/>
      <c r="CL59" s="1004"/>
      <c r="CM59" s="1002"/>
      <c r="CN59" s="1003"/>
      <c r="CO59" s="1003"/>
      <c r="CP59" s="1003"/>
      <c r="CQ59" s="1004"/>
      <c r="CR59" s="1002"/>
      <c r="CS59" s="1003"/>
      <c r="CT59" s="1003"/>
      <c r="CU59" s="1003"/>
      <c r="CV59" s="1004"/>
      <c r="CW59" s="1002"/>
      <c r="CX59" s="1003"/>
      <c r="CY59" s="1003"/>
      <c r="CZ59" s="1003"/>
      <c r="DA59" s="1004"/>
      <c r="DB59" s="1002"/>
      <c r="DC59" s="1003"/>
      <c r="DD59" s="1003"/>
      <c r="DE59" s="1003"/>
      <c r="DF59" s="1004"/>
      <c r="DG59" s="1002"/>
      <c r="DH59" s="1003"/>
      <c r="DI59" s="1003"/>
      <c r="DJ59" s="1003"/>
      <c r="DK59" s="1004"/>
      <c r="DL59" s="1002"/>
      <c r="DM59" s="1003"/>
      <c r="DN59" s="1003"/>
      <c r="DO59" s="1003"/>
      <c r="DP59" s="1004"/>
      <c r="DQ59" s="1002"/>
      <c r="DR59" s="1003"/>
      <c r="DS59" s="1003"/>
      <c r="DT59" s="1003"/>
      <c r="DU59" s="1004"/>
      <c r="DV59" s="1005"/>
      <c r="DW59" s="1006"/>
      <c r="DX59" s="1006"/>
      <c r="DY59" s="1006"/>
      <c r="DZ59" s="1007"/>
      <c r="EA59" s="224"/>
    </row>
    <row r="60" spans="1:131" ht="26.25" hidden="1" customHeight="1" x14ac:dyDescent="0.2">
      <c r="A60" s="232">
        <v>33</v>
      </c>
      <c r="B60" s="1043"/>
      <c r="C60" s="1044"/>
      <c r="D60" s="1044"/>
      <c r="E60" s="1044"/>
      <c r="F60" s="1044"/>
      <c r="G60" s="1044"/>
      <c r="H60" s="1044"/>
      <c r="I60" s="1044"/>
      <c r="J60" s="1044"/>
      <c r="K60" s="1044"/>
      <c r="L60" s="1044"/>
      <c r="M60" s="1044"/>
      <c r="N60" s="1044"/>
      <c r="O60" s="1044"/>
      <c r="P60" s="1045"/>
      <c r="Q60" s="1046"/>
      <c r="R60" s="1038"/>
      <c r="S60" s="1038"/>
      <c r="T60" s="1038"/>
      <c r="U60" s="1038"/>
      <c r="V60" s="1038"/>
      <c r="W60" s="1038"/>
      <c r="X60" s="1038"/>
      <c r="Y60" s="1038"/>
      <c r="Z60" s="1038"/>
      <c r="AA60" s="1038"/>
      <c r="AB60" s="1038"/>
      <c r="AC60" s="1038"/>
      <c r="AD60" s="1038"/>
      <c r="AE60" s="1047"/>
      <c r="AF60" s="1048"/>
      <c r="AG60" s="1049"/>
      <c r="AH60" s="1049"/>
      <c r="AI60" s="1049"/>
      <c r="AJ60" s="1050"/>
      <c r="AK60" s="1037"/>
      <c r="AL60" s="1038"/>
      <c r="AM60" s="1038"/>
      <c r="AN60" s="1038"/>
      <c r="AO60" s="1038"/>
      <c r="AP60" s="1038"/>
      <c r="AQ60" s="1038"/>
      <c r="AR60" s="1038"/>
      <c r="AS60" s="1038"/>
      <c r="AT60" s="1038"/>
      <c r="AU60" s="1038"/>
      <c r="AV60" s="1038"/>
      <c r="AW60" s="1038"/>
      <c r="AX60" s="1038"/>
      <c r="AY60" s="1038"/>
      <c r="AZ60" s="1039"/>
      <c r="BA60" s="1039"/>
      <c r="BB60" s="1039"/>
      <c r="BC60" s="1039"/>
      <c r="BD60" s="1039"/>
      <c r="BE60" s="985"/>
      <c r="BF60" s="985"/>
      <c r="BG60" s="985"/>
      <c r="BH60" s="985"/>
      <c r="BI60" s="986"/>
      <c r="BJ60" s="226"/>
      <c r="BK60" s="226"/>
      <c r="BL60" s="226"/>
      <c r="BM60" s="226"/>
      <c r="BN60" s="226"/>
      <c r="BO60" s="235"/>
      <c r="BP60" s="235"/>
      <c r="BQ60" s="232">
        <v>54</v>
      </c>
      <c r="BR60" s="233"/>
      <c r="BS60" s="1005"/>
      <c r="BT60" s="1006"/>
      <c r="BU60" s="1006"/>
      <c r="BV60" s="1006"/>
      <c r="BW60" s="1006"/>
      <c r="BX60" s="1006"/>
      <c r="BY60" s="1006"/>
      <c r="BZ60" s="1006"/>
      <c r="CA60" s="1006"/>
      <c r="CB60" s="1006"/>
      <c r="CC60" s="1006"/>
      <c r="CD60" s="1006"/>
      <c r="CE60" s="1006"/>
      <c r="CF60" s="1006"/>
      <c r="CG60" s="1027"/>
      <c r="CH60" s="1002"/>
      <c r="CI60" s="1003"/>
      <c r="CJ60" s="1003"/>
      <c r="CK60" s="1003"/>
      <c r="CL60" s="1004"/>
      <c r="CM60" s="1002"/>
      <c r="CN60" s="1003"/>
      <c r="CO60" s="1003"/>
      <c r="CP60" s="1003"/>
      <c r="CQ60" s="1004"/>
      <c r="CR60" s="1002"/>
      <c r="CS60" s="1003"/>
      <c r="CT60" s="1003"/>
      <c r="CU60" s="1003"/>
      <c r="CV60" s="1004"/>
      <c r="CW60" s="1002"/>
      <c r="CX60" s="1003"/>
      <c r="CY60" s="1003"/>
      <c r="CZ60" s="1003"/>
      <c r="DA60" s="1004"/>
      <c r="DB60" s="1002"/>
      <c r="DC60" s="1003"/>
      <c r="DD60" s="1003"/>
      <c r="DE60" s="1003"/>
      <c r="DF60" s="1004"/>
      <c r="DG60" s="1002"/>
      <c r="DH60" s="1003"/>
      <c r="DI60" s="1003"/>
      <c r="DJ60" s="1003"/>
      <c r="DK60" s="1004"/>
      <c r="DL60" s="1002"/>
      <c r="DM60" s="1003"/>
      <c r="DN60" s="1003"/>
      <c r="DO60" s="1003"/>
      <c r="DP60" s="1004"/>
      <c r="DQ60" s="1002"/>
      <c r="DR60" s="1003"/>
      <c r="DS60" s="1003"/>
      <c r="DT60" s="1003"/>
      <c r="DU60" s="1004"/>
      <c r="DV60" s="1005"/>
      <c r="DW60" s="1006"/>
      <c r="DX60" s="1006"/>
      <c r="DY60" s="1006"/>
      <c r="DZ60" s="1007"/>
      <c r="EA60" s="224"/>
    </row>
    <row r="61" spans="1:131" ht="26.25" hidden="1" customHeight="1" thickBot="1" x14ac:dyDescent="0.25">
      <c r="A61" s="232">
        <v>34</v>
      </c>
      <c r="B61" s="1043"/>
      <c r="C61" s="1044"/>
      <c r="D61" s="1044"/>
      <c r="E61" s="1044"/>
      <c r="F61" s="1044"/>
      <c r="G61" s="1044"/>
      <c r="H61" s="1044"/>
      <c r="I61" s="1044"/>
      <c r="J61" s="1044"/>
      <c r="K61" s="1044"/>
      <c r="L61" s="1044"/>
      <c r="M61" s="1044"/>
      <c r="N61" s="1044"/>
      <c r="O61" s="1044"/>
      <c r="P61" s="1045"/>
      <c r="Q61" s="1046"/>
      <c r="R61" s="1038"/>
      <c r="S61" s="1038"/>
      <c r="T61" s="1038"/>
      <c r="U61" s="1038"/>
      <c r="V61" s="1038"/>
      <c r="W61" s="1038"/>
      <c r="X61" s="1038"/>
      <c r="Y61" s="1038"/>
      <c r="Z61" s="1038"/>
      <c r="AA61" s="1038"/>
      <c r="AB61" s="1038"/>
      <c r="AC61" s="1038"/>
      <c r="AD61" s="1038"/>
      <c r="AE61" s="1047"/>
      <c r="AF61" s="1048"/>
      <c r="AG61" s="1049"/>
      <c r="AH61" s="1049"/>
      <c r="AI61" s="1049"/>
      <c r="AJ61" s="1050"/>
      <c r="AK61" s="1037"/>
      <c r="AL61" s="1038"/>
      <c r="AM61" s="1038"/>
      <c r="AN61" s="1038"/>
      <c r="AO61" s="1038"/>
      <c r="AP61" s="1038"/>
      <c r="AQ61" s="1038"/>
      <c r="AR61" s="1038"/>
      <c r="AS61" s="1038"/>
      <c r="AT61" s="1038"/>
      <c r="AU61" s="1038"/>
      <c r="AV61" s="1038"/>
      <c r="AW61" s="1038"/>
      <c r="AX61" s="1038"/>
      <c r="AY61" s="1038"/>
      <c r="AZ61" s="1039"/>
      <c r="BA61" s="1039"/>
      <c r="BB61" s="1039"/>
      <c r="BC61" s="1039"/>
      <c r="BD61" s="1039"/>
      <c r="BE61" s="985"/>
      <c r="BF61" s="985"/>
      <c r="BG61" s="985"/>
      <c r="BH61" s="985"/>
      <c r="BI61" s="986"/>
      <c r="BJ61" s="226"/>
      <c r="BK61" s="226"/>
      <c r="BL61" s="226"/>
      <c r="BM61" s="226"/>
      <c r="BN61" s="226"/>
      <c r="BO61" s="235"/>
      <c r="BP61" s="235"/>
      <c r="BQ61" s="232">
        <v>55</v>
      </c>
      <c r="BR61" s="233"/>
      <c r="BS61" s="1005"/>
      <c r="BT61" s="1006"/>
      <c r="BU61" s="1006"/>
      <c r="BV61" s="1006"/>
      <c r="BW61" s="1006"/>
      <c r="BX61" s="1006"/>
      <c r="BY61" s="1006"/>
      <c r="BZ61" s="1006"/>
      <c r="CA61" s="1006"/>
      <c r="CB61" s="1006"/>
      <c r="CC61" s="1006"/>
      <c r="CD61" s="1006"/>
      <c r="CE61" s="1006"/>
      <c r="CF61" s="1006"/>
      <c r="CG61" s="1027"/>
      <c r="CH61" s="1002"/>
      <c r="CI61" s="1003"/>
      <c r="CJ61" s="1003"/>
      <c r="CK61" s="1003"/>
      <c r="CL61" s="1004"/>
      <c r="CM61" s="1002"/>
      <c r="CN61" s="1003"/>
      <c r="CO61" s="1003"/>
      <c r="CP61" s="1003"/>
      <c r="CQ61" s="1004"/>
      <c r="CR61" s="1002"/>
      <c r="CS61" s="1003"/>
      <c r="CT61" s="1003"/>
      <c r="CU61" s="1003"/>
      <c r="CV61" s="1004"/>
      <c r="CW61" s="1002"/>
      <c r="CX61" s="1003"/>
      <c r="CY61" s="1003"/>
      <c r="CZ61" s="1003"/>
      <c r="DA61" s="1004"/>
      <c r="DB61" s="1002"/>
      <c r="DC61" s="1003"/>
      <c r="DD61" s="1003"/>
      <c r="DE61" s="1003"/>
      <c r="DF61" s="1004"/>
      <c r="DG61" s="1002"/>
      <c r="DH61" s="1003"/>
      <c r="DI61" s="1003"/>
      <c r="DJ61" s="1003"/>
      <c r="DK61" s="1004"/>
      <c r="DL61" s="1002"/>
      <c r="DM61" s="1003"/>
      <c r="DN61" s="1003"/>
      <c r="DO61" s="1003"/>
      <c r="DP61" s="1004"/>
      <c r="DQ61" s="1002"/>
      <c r="DR61" s="1003"/>
      <c r="DS61" s="1003"/>
      <c r="DT61" s="1003"/>
      <c r="DU61" s="1004"/>
      <c r="DV61" s="1005"/>
      <c r="DW61" s="1006"/>
      <c r="DX61" s="1006"/>
      <c r="DY61" s="1006"/>
      <c r="DZ61" s="1007"/>
      <c r="EA61" s="224"/>
    </row>
    <row r="62" spans="1:131" ht="26.25" customHeight="1" x14ac:dyDescent="0.2">
      <c r="A62" s="232">
        <v>35</v>
      </c>
      <c r="B62" s="1043"/>
      <c r="C62" s="1044"/>
      <c r="D62" s="1044"/>
      <c r="E62" s="1044"/>
      <c r="F62" s="1044"/>
      <c r="G62" s="1044"/>
      <c r="H62" s="1044"/>
      <c r="I62" s="1044"/>
      <c r="J62" s="1044"/>
      <c r="K62" s="1044"/>
      <c r="L62" s="1044"/>
      <c r="M62" s="1044"/>
      <c r="N62" s="1044"/>
      <c r="O62" s="1044"/>
      <c r="P62" s="1045"/>
      <c r="Q62" s="1046"/>
      <c r="R62" s="1038"/>
      <c r="S62" s="1038"/>
      <c r="T62" s="1038"/>
      <c r="U62" s="1038"/>
      <c r="V62" s="1038"/>
      <c r="W62" s="1038"/>
      <c r="X62" s="1038"/>
      <c r="Y62" s="1038"/>
      <c r="Z62" s="1038"/>
      <c r="AA62" s="1038"/>
      <c r="AB62" s="1038"/>
      <c r="AC62" s="1038"/>
      <c r="AD62" s="1038"/>
      <c r="AE62" s="1047"/>
      <c r="AF62" s="1048"/>
      <c r="AG62" s="1049"/>
      <c r="AH62" s="1049"/>
      <c r="AI62" s="1049"/>
      <c r="AJ62" s="1050"/>
      <c r="AK62" s="1037"/>
      <c r="AL62" s="1038"/>
      <c r="AM62" s="1038"/>
      <c r="AN62" s="1038"/>
      <c r="AO62" s="1038"/>
      <c r="AP62" s="1038"/>
      <c r="AQ62" s="1038"/>
      <c r="AR62" s="1038"/>
      <c r="AS62" s="1038"/>
      <c r="AT62" s="1038"/>
      <c r="AU62" s="1038"/>
      <c r="AV62" s="1038"/>
      <c r="AW62" s="1038"/>
      <c r="AX62" s="1038"/>
      <c r="AY62" s="1038"/>
      <c r="AZ62" s="1039"/>
      <c r="BA62" s="1039"/>
      <c r="BB62" s="1039"/>
      <c r="BC62" s="1039"/>
      <c r="BD62" s="1039"/>
      <c r="BE62" s="985"/>
      <c r="BF62" s="985"/>
      <c r="BG62" s="985"/>
      <c r="BH62" s="985"/>
      <c r="BI62" s="986"/>
      <c r="BJ62" s="1040" t="s">
        <v>410</v>
      </c>
      <c r="BK62" s="1041"/>
      <c r="BL62" s="1041"/>
      <c r="BM62" s="1041"/>
      <c r="BN62" s="1042"/>
      <c r="BO62" s="235"/>
      <c r="BP62" s="235"/>
      <c r="BQ62" s="232">
        <v>56</v>
      </c>
      <c r="BR62" s="233"/>
      <c r="BS62" s="1005"/>
      <c r="BT62" s="1006"/>
      <c r="BU62" s="1006"/>
      <c r="BV62" s="1006"/>
      <c r="BW62" s="1006"/>
      <c r="BX62" s="1006"/>
      <c r="BY62" s="1006"/>
      <c r="BZ62" s="1006"/>
      <c r="CA62" s="1006"/>
      <c r="CB62" s="1006"/>
      <c r="CC62" s="1006"/>
      <c r="CD62" s="1006"/>
      <c r="CE62" s="1006"/>
      <c r="CF62" s="1006"/>
      <c r="CG62" s="1027"/>
      <c r="CH62" s="1002"/>
      <c r="CI62" s="1003"/>
      <c r="CJ62" s="1003"/>
      <c r="CK62" s="1003"/>
      <c r="CL62" s="1004"/>
      <c r="CM62" s="1002"/>
      <c r="CN62" s="1003"/>
      <c r="CO62" s="1003"/>
      <c r="CP62" s="1003"/>
      <c r="CQ62" s="1004"/>
      <c r="CR62" s="1002"/>
      <c r="CS62" s="1003"/>
      <c r="CT62" s="1003"/>
      <c r="CU62" s="1003"/>
      <c r="CV62" s="1004"/>
      <c r="CW62" s="1002"/>
      <c r="CX62" s="1003"/>
      <c r="CY62" s="1003"/>
      <c r="CZ62" s="1003"/>
      <c r="DA62" s="1004"/>
      <c r="DB62" s="1002"/>
      <c r="DC62" s="1003"/>
      <c r="DD62" s="1003"/>
      <c r="DE62" s="1003"/>
      <c r="DF62" s="1004"/>
      <c r="DG62" s="1002"/>
      <c r="DH62" s="1003"/>
      <c r="DI62" s="1003"/>
      <c r="DJ62" s="1003"/>
      <c r="DK62" s="1004"/>
      <c r="DL62" s="1002"/>
      <c r="DM62" s="1003"/>
      <c r="DN62" s="1003"/>
      <c r="DO62" s="1003"/>
      <c r="DP62" s="1004"/>
      <c r="DQ62" s="1002"/>
      <c r="DR62" s="1003"/>
      <c r="DS62" s="1003"/>
      <c r="DT62" s="1003"/>
      <c r="DU62" s="1004"/>
      <c r="DV62" s="1005"/>
      <c r="DW62" s="1006"/>
      <c r="DX62" s="1006"/>
      <c r="DY62" s="1006"/>
      <c r="DZ62" s="1007"/>
      <c r="EA62" s="224"/>
    </row>
    <row r="63" spans="1:131" ht="26.25" customHeight="1" thickBot="1" x14ac:dyDescent="0.25">
      <c r="A63" s="234" t="s">
        <v>394</v>
      </c>
      <c r="B63" s="950" t="s">
        <v>411</v>
      </c>
      <c r="C63" s="951"/>
      <c r="D63" s="951"/>
      <c r="E63" s="951"/>
      <c r="F63" s="951"/>
      <c r="G63" s="951"/>
      <c r="H63" s="951"/>
      <c r="I63" s="951"/>
      <c r="J63" s="951"/>
      <c r="K63" s="951"/>
      <c r="L63" s="951"/>
      <c r="M63" s="951"/>
      <c r="N63" s="951"/>
      <c r="O63" s="951"/>
      <c r="P63" s="961"/>
      <c r="Q63" s="975"/>
      <c r="R63" s="976"/>
      <c r="S63" s="976"/>
      <c r="T63" s="976"/>
      <c r="U63" s="976"/>
      <c r="V63" s="976"/>
      <c r="W63" s="976"/>
      <c r="X63" s="976"/>
      <c r="Y63" s="976"/>
      <c r="Z63" s="976"/>
      <c r="AA63" s="976"/>
      <c r="AB63" s="976"/>
      <c r="AC63" s="976"/>
      <c r="AD63" s="976"/>
      <c r="AE63" s="1033"/>
      <c r="AF63" s="1034">
        <v>431</v>
      </c>
      <c r="AG63" s="972"/>
      <c r="AH63" s="972"/>
      <c r="AI63" s="972"/>
      <c r="AJ63" s="1035"/>
      <c r="AK63" s="1036"/>
      <c r="AL63" s="976"/>
      <c r="AM63" s="976"/>
      <c r="AN63" s="976"/>
      <c r="AO63" s="976"/>
      <c r="AP63" s="972">
        <f>SUM(AP28:AT62)</f>
        <v>91</v>
      </c>
      <c r="AQ63" s="972"/>
      <c r="AR63" s="972"/>
      <c r="AS63" s="972"/>
      <c r="AT63" s="972"/>
      <c r="AU63" s="972">
        <f>SUM(AU28:AY62)</f>
        <v>0</v>
      </c>
      <c r="AV63" s="972"/>
      <c r="AW63" s="972"/>
      <c r="AX63" s="972"/>
      <c r="AY63" s="972"/>
      <c r="AZ63" s="1030"/>
      <c r="BA63" s="1030"/>
      <c r="BB63" s="1030"/>
      <c r="BC63" s="1030"/>
      <c r="BD63" s="1030"/>
      <c r="BE63" s="973"/>
      <c r="BF63" s="973"/>
      <c r="BG63" s="973"/>
      <c r="BH63" s="973"/>
      <c r="BI63" s="974"/>
      <c r="BJ63" s="1031" t="s">
        <v>130</v>
      </c>
      <c r="BK63" s="966"/>
      <c r="BL63" s="966"/>
      <c r="BM63" s="966"/>
      <c r="BN63" s="1032"/>
      <c r="BO63" s="235"/>
      <c r="BP63" s="235"/>
      <c r="BQ63" s="232">
        <v>57</v>
      </c>
      <c r="BR63" s="233"/>
      <c r="BS63" s="1005"/>
      <c r="BT63" s="1006"/>
      <c r="BU63" s="1006"/>
      <c r="BV63" s="1006"/>
      <c r="BW63" s="1006"/>
      <c r="BX63" s="1006"/>
      <c r="BY63" s="1006"/>
      <c r="BZ63" s="1006"/>
      <c r="CA63" s="1006"/>
      <c r="CB63" s="1006"/>
      <c r="CC63" s="1006"/>
      <c r="CD63" s="1006"/>
      <c r="CE63" s="1006"/>
      <c r="CF63" s="1006"/>
      <c r="CG63" s="1027"/>
      <c r="CH63" s="1002"/>
      <c r="CI63" s="1003"/>
      <c r="CJ63" s="1003"/>
      <c r="CK63" s="1003"/>
      <c r="CL63" s="1004"/>
      <c r="CM63" s="1002"/>
      <c r="CN63" s="1003"/>
      <c r="CO63" s="1003"/>
      <c r="CP63" s="1003"/>
      <c r="CQ63" s="1004"/>
      <c r="CR63" s="1002"/>
      <c r="CS63" s="1003"/>
      <c r="CT63" s="1003"/>
      <c r="CU63" s="1003"/>
      <c r="CV63" s="1004"/>
      <c r="CW63" s="1002"/>
      <c r="CX63" s="1003"/>
      <c r="CY63" s="1003"/>
      <c r="CZ63" s="1003"/>
      <c r="DA63" s="1004"/>
      <c r="DB63" s="1002"/>
      <c r="DC63" s="1003"/>
      <c r="DD63" s="1003"/>
      <c r="DE63" s="1003"/>
      <c r="DF63" s="1004"/>
      <c r="DG63" s="1002"/>
      <c r="DH63" s="1003"/>
      <c r="DI63" s="1003"/>
      <c r="DJ63" s="1003"/>
      <c r="DK63" s="1004"/>
      <c r="DL63" s="1002"/>
      <c r="DM63" s="1003"/>
      <c r="DN63" s="1003"/>
      <c r="DO63" s="1003"/>
      <c r="DP63" s="1004"/>
      <c r="DQ63" s="1002"/>
      <c r="DR63" s="1003"/>
      <c r="DS63" s="1003"/>
      <c r="DT63" s="1003"/>
      <c r="DU63" s="1004"/>
      <c r="DV63" s="1005"/>
      <c r="DW63" s="1006"/>
      <c r="DX63" s="1006"/>
      <c r="DY63" s="1006"/>
      <c r="DZ63" s="1007"/>
      <c r="EA63" s="224"/>
    </row>
    <row r="64" spans="1:131" ht="26.25" customHeight="1" x14ac:dyDescent="0.2">
      <c r="A64" s="235"/>
      <c r="B64" s="235"/>
      <c r="C64" s="235"/>
      <c r="D64" s="235"/>
      <c r="E64" s="235"/>
      <c r="F64" s="235"/>
      <c r="G64" s="235"/>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5"/>
      <c r="AY64" s="235"/>
      <c r="AZ64" s="235"/>
      <c r="BA64" s="235"/>
      <c r="BB64" s="235"/>
      <c r="BC64" s="235"/>
      <c r="BD64" s="235"/>
      <c r="BE64" s="235"/>
      <c r="BF64" s="235"/>
      <c r="BG64" s="235"/>
      <c r="BH64" s="235"/>
      <c r="BI64" s="235"/>
      <c r="BJ64" s="235"/>
      <c r="BK64" s="235"/>
      <c r="BL64" s="235"/>
      <c r="BM64" s="235"/>
      <c r="BN64" s="235"/>
      <c r="BO64" s="235"/>
      <c r="BP64" s="235"/>
      <c r="BQ64" s="232">
        <v>58</v>
      </c>
      <c r="BR64" s="233"/>
      <c r="BS64" s="1005"/>
      <c r="BT64" s="1006"/>
      <c r="BU64" s="1006"/>
      <c r="BV64" s="1006"/>
      <c r="BW64" s="1006"/>
      <c r="BX64" s="1006"/>
      <c r="BY64" s="1006"/>
      <c r="BZ64" s="1006"/>
      <c r="CA64" s="1006"/>
      <c r="CB64" s="1006"/>
      <c r="CC64" s="1006"/>
      <c r="CD64" s="1006"/>
      <c r="CE64" s="1006"/>
      <c r="CF64" s="1006"/>
      <c r="CG64" s="1027"/>
      <c r="CH64" s="1002"/>
      <c r="CI64" s="1003"/>
      <c r="CJ64" s="1003"/>
      <c r="CK64" s="1003"/>
      <c r="CL64" s="1004"/>
      <c r="CM64" s="1002"/>
      <c r="CN64" s="1003"/>
      <c r="CO64" s="1003"/>
      <c r="CP64" s="1003"/>
      <c r="CQ64" s="1004"/>
      <c r="CR64" s="1002"/>
      <c r="CS64" s="1003"/>
      <c r="CT64" s="1003"/>
      <c r="CU64" s="1003"/>
      <c r="CV64" s="1004"/>
      <c r="CW64" s="1002"/>
      <c r="CX64" s="1003"/>
      <c r="CY64" s="1003"/>
      <c r="CZ64" s="1003"/>
      <c r="DA64" s="1004"/>
      <c r="DB64" s="1002"/>
      <c r="DC64" s="1003"/>
      <c r="DD64" s="1003"/>
      <c r="DE64" s="1003"/>
      <c r="DF64" s="1004"/>
      <c r="DG64" s="1002"/>
      <c r="DH64" s="1003"/>
      <c r="DI64" s="1003"/>
      <c r="DJ64" s="1003"/>
      <c r="DK64" s="1004"/>
      <c r="DL64" s="1002"/>
      <c r="DM64" s="1003"/>
      <c r="DN64" s="1003"/>
      <c r="DO64" s="1003"/>
      <c r="DP64" s="1004"/>
      <c r="DQ64" s="1002"/>
      <c r="DR64" s="1003"/>
      <c r="DS64" s="1003"/>
      <c r="DT64" s="1003"/>
      <c r="DU64" s="1004"/>
      <c r="DV64" s="1005"/>
      <c r="DW64" s="1006"/>
      <c r="DX64" s="1006"/>
      <c r="DY64" s="1006"/>
      <c r="DZ64" s="1007"/>
      <c r="EA64" s="224"/>
    </row>
    <row r="65" spans="1:131" ht="26.25" customHeight="1" thickBot="1" x14ac:dyDescent="0.25">
      <c r="A65" s="226" t="s">
        <v>412</v>
      </c>
      <c r="B65" s="226"/>
      <c r="C65" s="226"/>
      <c r="D65" s="226"/>
      <c r="E65" s="226"/>
      <c r="F65" s="226"/>
      <c r="G65" s="226"/>
      <c r="H65" s="226"/>
      <c r="I65" s="226"/>
      <c r="J65" s="226"/>
      <c r="K65" s="226"/>
      <c r="L65" s="226"/>
      <c r="M65" s="226"/>
      <c r="N65" s="226"/>
      <c r="O65" s="226"/>
      <c r="P65" s="226"/>
      <c r="Q65" s="226"/>
      <c r="R65" s="226"/>
      <c r="S65" s="226"/>
      <c r="T65" s="226"/>
      <c r="U65" s="226"/>
      <c r="V65" s="226"/>
      <c r="W65" s="226"/>
      <c r="X65" s="226"/>
      <c r="Y65" s="226"/>
      <c r="Z65" s="226"/>
      <c r="AA65" s="226"/>
      <c r="AB65" s="226"/>
      <c r="AC65" s="226"/>
      <c r="AD65" s="226"/>
      <c r="AE65" s="226"/>
      <c r="AF65" s="226"/>
      <c r="AG65" s="226"/>
      <c r="AH65" s="226"/>
      <c r="AI65" s="226"/>
      <c r="AJ65" s="226"/>
      <c r="AK65" s="226"/>
      <c r="AL65" s="226"/>
      <c r="AM65" s="226"/>
      <c r="AN65" s="226"/>
      <c r="AO65" s="226"/>
      <c r="AP65" s="226"/>
      <c r="AQ65" s="226"/>
      <c r="AR65" s="226"/>
      <c r="AS65" s="226"/>
      <c r="AT65" s="226"/>
      <c r="AU65" s="226"/>
      <c r="AV65" s="226"/>
      <c r="AW65" s="226"/>
      <c r="AX65" s="226"/>
      <c r="AY65" s="226"/>
      <c r="AZ65" s="226"/>
      <c r="BA65" s="226"/>
      <c r="BB65" s="226"/>
      <c r="BC65" s="226"/>
      <c r="BD65" s="226"/>
      <c r="BE65" s="235"/>
      <c r="BF65" s="235"/>
      <c r="BG65" s="235"/>
      <c r="BH65" s="235"/>
      <c r="BI65" s="235"/>
      <c r="BJ65" s="235"/>
      <c r="BK65" s="235"/>
      <c r="BL65" s="235"/>
      <c r="BM65" s="235"/>
      <c r="BN65" s="235"/>
      <c r="BO65" s="235"/>
      <c r="BP65" s="235"/>
      <c r="BQ65" s="232">
        <v>59</v>
      </c>
      <c r="BR65" s="233"/>
      <c r="BS65" s="1005"/>
      <c r="BT65" s="1006"/>
      <c r="BU65" s="1006"/>
      <c r="BV65" s="1006"/>
      <c r="BW65" s="1006"/>
      <c r="BX65" s="1006"/>
      <c r="BY65" s="1006"/>
      <c r="BZ65" s="1006"/>
      <c r="CA65" s="1006"/>
      <c r="CB65" s="1006"/>
      <c r="CC65" s="1006"/>
      <c r="CD65" s="1006"/>
      <c r="CE65" s="1006"/>
      <c r="CF65" s="1006"/>
      <c r="CG65" s="1027"/>
      <c r="CH65" s="1002"/>
      <c r="CI65" s="1003"/>
      <c r="CJ65" s="1003"/>
      <c r="CK65" s="1003"/>
      <c r="CL65" s="1004"/>
      <c r="CM65" s="1002"/>
      <c r="CN65" s="1003"/>
      <c r="CO65" s="1003"/>
      <c r="CP65" s="1003"/>
      <c r="CQ65" s="1004"/>
      <c r="CR65" s="1002"/>
      <c r="CS65" s="1003"/>
      <c r="CT65" s="1003"/>
      <c r="CU65" s="1003"/>
      <c r="CV65" s="1004"/>
      <c r="CW65" s="1002"/>
      <c r="CX65" s="1003"/>
      <c r="CY65" s="1003"/>
      <c r="CZ65" s="1003"/>
      <c r="DA65" s="1004"/>
      <c r="DB65" s="1002"/>
      <c r="DC65" s="1003"/>
      <c r="DD65" s="1003"/>
      <c r="DE65" s="1003"/>
      <c r="DF65" s="1004"/>
      <c r="DG65" s="1002"/>
      <c r="DH65" s="1003"/>
      <c r="DI65" s="1003"/>
      <c r="DJ65" s="1003"/>
      <c r="DK65" s="1004"/>
      <c r="DL65" s="1002"/>
      <c r="DM65" s="1003"/>
      <c r="DN65" s="1003"/>
      <c r="DO65" s="1003"/>
      <c r="DP65" s="1004"/>
      <c r="DQ65" s="1002"/>
      <c r="DR65" s="1003"/>
      <c r="DS65" s="1003"/>
      <c r="DT65" s="1003"/>
      <c r="DU65" s="1004"/>
      <c r="DV65" s="1005"/>
      <c r="DW65" s="1006"/>
      <c r="DX65" s="1006"/>
      <c r="DY65" s="1006"/>
      <c r="DZ65" s="1007"/>
      <c r="EA65" s="224"/>
    </row>
    <row r="66" spans="1:131" ht="26.25" customHeight="1" x14ac:dyDescent="0.2">
      <c r="A66" s="1008" t="s">
        <v>413</v>
      </c>
      <c r="B66" s="1009"/>
      <c r="C66" s="1009"/>
      <c r="D66" s="1009"/>
      <c r="E66" s="1009"/>
      <c r="F66" s="1009"/>
      <c r="G66" s="1009"/>
      <c r="H66" s="1009"/>
      <c r="I66" s="1009"/>
      <c r="J66" s="1009"/>
      <c r="K66" s="1009"/>
      <c r="L66" s="1009"/>
      <c r="M66" s="1009"/>
      <c r="N66" s="1009"/>
      <c r="O66" s="1009"/>
      <c r="P66" s="1010"/>
      <c r="Q66" s="1014" t="s">
        <v>414</v>
      </c>
      <c r="R66" s="1015"/>
      <c r="S66" s="1015"/>
      <c r="T66" s="1015"/>
      <c r="U66" s="1016"/>
      <c r="V66" s="1014" t="s">
        <v>399</v>
      </c>
      <c r="W66" s="1015"/>
      <c r="X66" s="1015"/>
      <c r="Y66" s="1015"/>
      <c r="Z66" s="1016"/>
      <c r="AA66" s="1014" t="s">
        <v>400</v>
      </c>
      <c r="AB66" s="1015"/>
      <c r="AC66" s="1015"/>
      <c r="AD66" s="1015"/>
      <c r="AE66" s="1016"/>
      <c r="AF66" s="1020" t="s">
        <v>415</v>
      </c>
      <c r="AG66" s="1021"/>
      <c r="AH66" s="1021"/>
      <c r="AI66" s="1021"/>
      <c r="AJ66" s="1022"/>
      <c r="AK66" s="1014" t="s">
        <v>402</v>
      </c>
      <c r="AL66" s="1009"/>
      <c r="AM66" s="1009"/>
      <c r="AN66" s="1009"/>
      <c r="AO66" s="1010"/>
      <c r="AP66" s="1014" t="s">
        <v>403</v>
      </c>
      <c r="AQ66" s="1015"/>
      <c r="AR66" s="1015"/>
      <c r="AS66" s="1015"/>
      <c r="AT66" s="1016"/>
      <c r="AU66" s="1014" t="s">
        <v>416</v>
      </c>
      <c r="AV66" s="1015"/>
      <c r="AW66" s="1015"/>
      <c r="AX66" s="1015"/>
      <c r="AY66" s="1016"/>
      <c r="AZ66" s="1014" t="s">
        <v>381</v>
      </c>
      <c r="BA66" s="1015"/>
      <c r="BB66" s="1015"/>
      <c r="BC66" s="1015"/>
      <c r="BD66" s="1028"/>
      <c r="BE66" s="235"/>
      <c r="BF66" s="235"/>
      <c r="BG66" s="235"/>
      <c r="BH66" s="235"/>
      <c r="BI66" s="235"/>
      <c r="BJ66" s="235"/>
      <c r="BK66" s="235"/>
      <c r="BL66" s="235"/>
      <c r="BM66" s="235"/>
      <c r="BN66" s="235"/>
      <c r="BO66" s="235"/>
      <c r="BP66" s="235"/>
      <c r="BQ66" s="232">
        <v>60</v>
      </c>
      <c r="BR66" s="237"/>
      <c r="BS66" s="958"/>
      <c r="BT66" s="959"/>
      <c r="BU66" s="959"/>
      <c r="BV66" s="959"/>
      <c r="BW66" s="959"/>
      <c r="BX66" s="959"/>
      <c r="BY66" s="959"/>
      <c r="BZ66" s="959"/>
      <c r="CA66" s="959"/>
      <c r="CB66" s="959"/>
      <c r="CC66" s="959"/>
      <c r="CD66" s="959"/>
      <c r="CE66" s="959"/>
      <c r="CF66" s="959"/>
      <c r="CG66" s="968"/>
      <c r="CH66" s="969"/>
      <c r="CI66" s="970"/>
      <c r="CJ66" s="970"/>
      <c r="CK66" s="970"/>
      <c r="CL66" s="971"/>
      <c r="CM66" s="969"/>
      <c r="CN66" s="970"/>
      <c r="CO66" s="970"/>
      <c r="CP66" s="970"/>
      <c r="CQ66" s="971"/>
      <c r="CR66" s="969"/>
      <c r="CS66" s="970"/>
      <c r="CT66" s="970"/>
      <c r="CU66" s="970"/>
      <c r="CV66" s="971"/>
      <c r="CW66" s="969"/>
      <c r="CX66" s="970"/>
      <c r="CY66" s="970"/>
      <c r="CZ66" s="970"/>
      <c r="DA66" s="971"/>
      <c r="DB66" s="969"/>
      <c r="DC66" s="970"/>
      <c r="DD66" s="970"/>
      <c r="DE66" s="970"/>
      <c r="DF66" s="971"/>
      <c r="DG66" s="969"/>
      <c r="DH66" s="970"/>
      <c r="DI66" s="970"/>
      <c r="DJ66" s="970"/>
      <c r="DK66" s="971"/>
      <c r="DL66" s="969"/>
      <c r="DM66" s="970"/>
      <c r="DN66" s="970"/>
      <c r="DO66" s="970"/>
      <c r="DP66" s="971"/>
      <c r="DQ66" s="969"/>
      <c r="DR66" s="970"/>
      <c r="DS66" s="970"/>
      <c r="DT66" s="970"/>
      <c r="DU66" s="971"/>
      <c r="DV66" s="958"/>
      <c r="DW66" s="959"/>
      <c r="DX66" s="959"/>
      <c r="DY66" s="959"/>
      <c r="DZ66" s="960"/>
      <c r="EA66" s="224"/>
    </row>
    <row r="67" spans="1:131" ht="26.25" customHeight="1" thickBot="1" x14ac:dyDescent="0.25">
      <c r="A67" s="1011"/>
      <c r="B67" s="1012"/>
      <c r="C67" s="1012"/>
      <c r="D67" s="1012"/>
      <c r="E67" s="1012"/>
      <c r="F67" s="1012"/>
      <c r="G67" s="1012"/>
      <c r="H67" s="1012"/>
      <c r="I67" s="1012"/>
      <c r="J67" s="1012"/>
      <c r="K67" s="1012"/>
      <c r="L67" s="1012"/>
      <c r="M67" s="1012"/>
      <c r="N67" s="1012"/>
      <c r="O67" s="1012"/>
      <c r="P67" s="1013"/>
      <c r="Q67" s="1017"/>
      <c r="R67" s="1018"/>
      <c r="S67" s="1018"/>
      <c r="T67" s="1018"/>
      <c r="U67" s="1019"/>
      <c r="V67" s="1017"/>
      <c r="W67" s="1018"/>
      <c r="X67" s="1018"/>
      <c r="Y67" s="1018"/>
      <c r="Z67" s="1019"/>
      <c r="AA67" s="1017"/>
      <c r="AB67" s="1018"/>
      <c r="AC67" s="1018"/>
      <c r="AD67" s="1018"/>
      <c r="AE67" s="1019"/>
      <c r="AF67" s="1023"/>
      <c r="AG67" s="1024"/>
      <c r="AH67" s="1024"/>
      <c r="AI67" s="1024"/>
      <c r="AJ67" s="1025"/>
      <c r="AK67" s="1026"/>
      <c r="AL67" s="1012"/>
      <c r="AM67" s="1012"/>
      <c r="AN67" s="1012"/>
      <c r="AO67" s="1013"/>
      <c r="AP67" s="1017"/>
      <c r="AQ67" s="1018"/>
      <c r="AR67" s="1018"/>
      <c r="AS67" s="1018"/>
      <c r="AT67" s="1019"/>
      <c r="AU67" s="1017"/>
      <c r="AV67" s="1018"/>
      <c r="AW67" s="1018"/>
      <c r="AX67" s="1018"/>
      <c r="AY67" s="1019"/>
      <c r="AZ67" s="1017"/>
      <c r="BA67" s="1018"/>
      <c r="BB67" s="1018"/>
      <c r="BC67" s="1018"/>
      <c r="BD67" s="1029"/>
      <c r="BE67" s="235"/>
      <c r="BF67" s="235"/>
      <c r="BG67" s="235"/>
      <c r="BH67" s="235"/>
      <c r="BI67" s="235"/>
      <c r="BJ67" s="235"/>
      <c r="BK67" s="235"/>
      <c r="BL67" s="235"/>
      <c r="BM67" s="235"/>
      <c r="BN67" s="235"/>
      <c r="BO67" s="235"/>
      <c r="BP67" s="235"/>
      <c r="BQ67" s="232">
        <v>61</v>
      </c>
      <c r="BR67" s="237"/>
      <c r="BS67" s="958"/>
      <c r="BT67" s="959"/>
      <c r="BU67" s="959"/>
      <c r="BV67" s="959"/>
      <c r="BW67" s="959"/>
      <c r="BX67" s="959"/>
      <c r="BY67" s="959"/>
      <c r="BZ67" s="959"/>
      <c r="CA67" s="959"/>
      <c r="CB67" s="959"/>
      <c r="CC67" s="959"/>
      <c r="CD67" s="959"/>
      <c r="CE67" s="959"/>
      <c r="CF67" s="959"/>
      <c r="CG67" s="968"/>
      <c r="CH67" s="969"/>
      <c r="CI67" s="970"/>
      <c r="CJ67" s="970"/>
      <c r="CK67" s="970"/>
      <c r="CL67" s="971"/>
      <c r="CM67" s="969"/>
      <c r="CN67" s="970"/>
      <c r="CO67" s="970"/>
      <c r="CP67" s="970"/>
      <c r="CQ67" s="971"/>
      <c r="CR67" s="969"/>
      <c r="CS67" s="970"/>
      <c r="CT67" s="970"/>
      <c r="CU67" s="970"/>
      <c r="CV67" s="971"/>
      <c r="CW67" s="969"/>
      <c r="CX67" s="970"/>
      <c r="CY67" s="970"/>
      <c r="CZ67" s="970"/>
      <c r="DA67" s="971"/>
      <c r="DB67" s="969"/>
      <c r="DC67" s="970"/>
      <c r="DD67" s="970"/>
      <c r="DE67" s="970"/>
      <c r="DF67" s="971"/>
      <c r="DG67" s="969"/>
      <c r="DH67" s="970"/>
      <c r="DI67" s="970"/>
      <c r="DJ67" s="970"/>
      <c r="DK67" s="971"/>
      <c r="DL67" s="969"/>
      <c r="DM67" s="970"/>
      <c r="DN67" s="970"/>
      <c r="DO67" s="970"/>
      <c r="DP67" s="971"/>
      <c r="DQ67" s="969"/>
      <c r="DR67" s="970"/>
      <c r="DS67" s="970"/>
      <c r="DT67" s="970"/>
      <c r="DU67" s="971"/>
      <c r="DV67" s="958"/>
      <c r="DW67" s="959"/>
      <c r="DX67" s="959"/>
      <c r="DY67" s="959"/>
      <c r="DZ67" s="960"/>
      <c r="EA67" s="224"/>
    </row>
    <row r="68" spans="1:131" ht="26.25" customHeight="1" thickTop="1" x14ac:dyDescent="0.2">
      <c r="A68" s="230">
        <v>1</v>
      </c>
      <c r="B68" s="998" t="s">
        <v>574</v>
      </c>
      <c r="C68" s="999"/>
      <c r="D68" s="999"/>
      <c r="E68" s="999"/>
      <c r="F68" s="999"/>
      <c r="G68" s="999"/>
      <c r="H68" s="999"/>
      <c r="I68" s="999"/>
      <c r="J68" s="999"/>
      <c r="K68" s="999"/>
      <c r="L68" s="999"/>
      <c r="M68" s="999"/>
      <c r="N68" s="999"/>
      <c r="O68" s="999"/>
      <c r="P68" s="1000"/>
      <c r="Q68" s="1001">
        <v>1008</v>
      </c>
      <c r="R68" s="995"/>
      <c r="S68" s="995"/>
      <c r="T68" s="995"/>
      <c r="U68" s="995"/>
      <c r="V68" s="995">
        <v>978</v>
      </c>
      <c r="W68" s="995"/>
      <c r="X68" s="995"/>
      <c r="Y68" s="995"/>
      <c r="Z68" s="995"/>
      <c r="AA68" s="995">
        <v>30</v>
      </c>
      <c r="AB68" s="995"/>
      <c r="AC68" s="995"/>
      <c r="AD68" s="995"/>
      <c r="AE68" s="995"/>
      <c r="AF68" s="995">
        <v>23</v>
      </c>
      <c r="AG68" s="995"/>
      <c r="AH68" s="995"/>
      <c r="AI68" s="995"/>
      <c r="AJ68" s="995"/>
      <c r="AK68" s="995">
        <v>0</v>
      </c>
      <c r="AL68" s="995"/>
      <c r="AM68" s="995"/>
      <c r="AN68" s="995"/>
      <c r="AO68" s="995"/>
      <c r="AP68" s="995">
        <v>1567</v>
      </c>
      <c r="AQ68" s="995"/>
      <c r="AR68" s="995"/>
      <c r="AS68" s="995"/>
      <c r="AT68" s="995"/>
      <c r="AU68" s="995">
        <v>0</v>
      </c>
      <c r="AV68" s="995"/>
      <c r="AW68" s="995"/>
      <c r="AX68" s="995"/>
      <c r="AY68" s="995"/>
      <c r="AZ68" s="996"/>
      <c r="BA68" s="996"/>
      <c r="BB68" s="996"/>
      <c r="BC68" s="996"/>
      <c r="BD68" s="997"/>
      <c r="BE68" s="235"/>
      <c r="BF68" s="235"/>
      <c r="BG68" s="235"/>
      <c r="BH68" s="235"/>
      <c r="BI68" s="235"/>
      <c r="BJ68" s="235"/>
      <c r="BK68" s="235"/>
      <c r="BL68" s="235"/>
      <c r="BM68" s="235"/>
      <c r="BN68" s="235"/>
      <c r="BO68" s="235"/>
      <c r="BP68" s="235"/>
      <c r="BQ68" s="232">
        <v>62</v>
      </c>
      <c r="BR68" s="237"/>
      <c r="BS68" s="958"/>
      <c r="BT68" s="959"/>
      <c r="BU68" s="959"/>
      <c r="BV68" s="959"/>
      <c r="BW68" s="959"/>
      <c r="BX68" s="959"/>
      <c r="BY68" s="959"/>
      <c r="BZ68" s="959"/>
      <c r="CA68" s="959"/>
      <c r="CB68" s="959"/>
      <c r="CC68" s="959"/>
      <c r="CD68" s="959"/>
      <c r="CE68" s="959"/>
      <c r="CF68" s="959"/>
      <c r="CG68" s="968"/>
      <c r="CH68" s="969"/>
      <c r="CI68" s="970"/>
      <c r="CJ68" s="970"/>
      <c r="CK68" s="970"/>
      <c r="CL68" s="971"/>
      <c r="CM68" s="969"/>
      <c r="CN68" s="970"/>
      <c r="CO68" s="970"/>
      <c r="CP68" s="970"/>
      <c r="CQ68" s="971"/>
      <c r="CR68" s="969"/>
      <c r="CS68" s="970"/>
      <c r="CT68" s="970"/>
      <c r="CU68" s="970"/>
      <c r="CV68" s="971"/>
      <c r="CW68" s="969"/>
      <c r="CX68" s="970"/>
      <c r="CY68" s="970"/>
      <c r="CZ68" s="970"/>
      <c r="DA68" s="971"/>
      <c r="DB68" s="969"/>
      <c r="DC68" s="970"/>
      <c r="DD68" s="970"/>
      <c r="DE68" s="970"/>
      <c r="DF68" s="971"/>
      <c r="DG68" s="969"/>
      <c r="DH68" s="970"/>
      <c r="DI68" s="970"/>
      <c r="DJ68" s="970"/>
      <c r="DK68" s="971"/>
      <c r="DL68" s="969"/>
      <c r="DM68" s="970"/>
      <c r="DN68" s="970"/>
      <c r="DO68" s="970"/>
      <c r="DP68" s="971"/>
      <c r="DQ68" s="969"/>
      <c r="DR68" s="970"/>
      <c r="DS68" s="970"/>
      <c r="DT68" s="970"/>
      <c r="DU68" s="971"/>
      <c r="DV68" s="958"/>
      <c r="DW68" s="959"/>
      <c r="DX68" s="959"/>
      <c r="DY68" s="959"/>
      <c r="DZ68" s="960"/>
      <c r="EA68" s="224"/>
    </row>
    <row r="69" spans="1:131" ht="26.25" customHeight="1" x14ac:dyDescent="0.2">
      <c r="A69" s="232">
        <v>2</v>
      </c>
      <c r="B69" s="987" t="s">
        <v>575</v>
      </c>
      <c r="C69" s="988"/>
      <c r="D69" s="988"/>
      <c r="E69" s="988"/>
      <c r="F69" s="988"/>
      <c r="G69" s="988"/>
      <c r="H69" s="988"/>
      <c r="I69" s="988"/>
      <c r="J69" s="988"/>
      <c r="K69" s="988"/>
      <c r="L69" s="988"/>
      <c r="M69" s="988"/>
      <c r="N69" s="988"/>
      <c r="O69" s="988"/>
      <c r="P69" s="989"/>
      <c r="Q69" s="990">
        <v>5231</v>
      </c>
      <c r="R69" s="984"/>
      <c r="S69" s="984"/>
      <c r="T69" s="984"/>
      <c r="U69" s="984"/>
      <c r="V69" s="984">
        <v>5208</v>
      </c>
      <c r="W69" s="984"/>
      <c r="X69" s="984"/>
      <c r="Y69" s="984"/>
      <c r="Z69" s="984"/>
      <c r="AA69" s="984">
        <v>23</v>
      </c>
      <c r="AB69" s="984"/>
      <c r="AC69" s="984"/>
      <c r="AD69" s="984"/>
      <c r="AE69" s="984"/>
      <c r="AF69" s="984">
        <v>23</v>
      </c>
      <c r="AG69" s="984"/>
      <c r="AH69" s="984"/>
      <c r="AI69" s="984"/>
      <c r="AJ69" s="984"/>
      <c r="AK69" s="984"/>
      <c r="AL69" s="984"/>
      <c r="AM69" s="984"/>
      <c r="AN69" s="984"/>
      <c r="AO69" s="984"/>
      <c r="AP69" s="984">
        <v>50</v>
      </c>
      <c r="AQ69" s="984"/>
      <c r="AR69" s="984"/>
      <c r="AS69" s="984"/>
      <c r="AT69" s="984"/>
      <c r="AU69" s="984">
        <v>0</v>
      </c>
      <c r="AV69" s="984"/>
      <c r="AW69" s="984"/>
      <c r="AX69" s="984"/>
      <c r="AY69" s="984"/>
      <c r="AZ69" s="985"/>
      <c r="BA69" s="985"/>
      <c r="BB69" s="985"/>
      <c r="BC69" s="985"/>
      <c r="BD69" s="986"/>
      <c r="BE69" s="235"/>
      <c r="BF69" s="235"/>
      <c r="BG69" s="235"/>
      <c r="BH69" s="235"/>
      <c r="BI69" s="235"/>
      <c r="BJ69" s="235"/>
      <c r="BK69" s="235"/>
      <c r="BL69" s="235"/>
      <c r="BM69" s="235"/>
      <c r="BN69" s="235"/>
      <c r="BO69" s="235"/>
      <c r="BP69" s="235"/>
      <c r="BQ69" s="232">
        <v>63</v>
      </c>
      <c r="BR69" s="237"/>
      <c r="BS69" s="958"/>
      <c r="BT69" s="959"/>
      <c r="BU69" s="959"/>
      <c r="BV69" s="959"/>
      <c r="BW69" s="959"/>
      <c r="BX69" s="959"/>
      <c r="BY69" s="959"/>
      <c r="BZ69" s="959"/>
      <c r="CA69" s="959"/>
      <c r="CB69" s="959"/>
      <c r="CC69" s="959"/>
      <c r="CD69" s="959"/>
      <c r="CE69" s="959"/>
      <c r="CF69" s="959"/>
      <c r="CG69" s="968"/>
      <c r="CH69" s="969"/>
      <c r="CI69" s="970"/>
      <c r="CJ69" s="970"/>
      <c r="CK69" s="970"/>
      <c r="CL69" s="971"/>
      <c r="CM69" s="969"/>
      <c r="CN69" s="970"/>
      <c r="CO69" s="970"/>
      <c r="CP69" s="970"/>
      <c r="CQ69" s="971"/>
      <c r="CR69" s="969"/>
      <c r="CS69" s="970"/>
      <c r="CT69" s="970"/>
      <c r="CU69" s="970"/>
      <c r="CV69" s="971"/>
      <c r="CW69" s="969"/>
      <c r="CX69" s="970"/>
      <c r="CY69" s="970"/>
      <c r="CZ69" s="970"/>
      <c r="DA69" s="971"/>
      <c r="DB69" s="969"/>
      <c r="DC69" s="970"/>
      <c r="DD69" s="970"/>
      <c r="DE69" s="970"/>
      <c r="DF69" s="971"/>
      <c r="DG69" s="969"/>
      <c r="DH69" s="970"/>
      <c r="DI69" s="970"/>
      <c r="DJ69" s="970"/>
      <c r="DK69" s="971"/>
      <c r="DL69" s="969"/>
      <c r="DM69" s="970"/>
      <c r="DN69" s="970"/>
      <c r="DO69" s="970"/>
      <c r="DP69" s="971"/>
      <c r="DQ69" s="969"/>
      <c r="DR69" s="970"/>
      <c r="DS69" s="970"/>
      <c r="DT69" s="970"/>
      <c r="DU69" s="971"/>
      <c r="DV69" s="958"/>
      <c r="DW69" s="959"/>
      <c r="DX69" s="959"/>
      <c r="DY69" s="959"/>
      <c r="DZ69" s="960"/>
      <c r="EA69" s="224"/>
    </row>
    <row r="70" spans="1:131" ht="26.25" customHeight="1" x14ac:dyDescent="0.2">
      <c r="A70" s="232">
        <v>3</v>
      </c>
      <c r="B70" s="987" t="s">
        <v>576</v>
      </c>
      <c r="C70" s="988"/>
      <c r="D70" s="988"/>
      <c r="E70" s="988"/>
      <c r="F70" s="988"/>
      <c r="G70" s="988"/>
      <c r="H70" s="988"/>
      <c r="I70" s="988"/>
      <c r="J70" s="988"/>
      <c r="K70" s="988"/>
      <c r="L70" s="988"/>
      <c r="M70" s="988"/>
      <c r="N70" s="988"/>
      <c r="O70" s="988"/>
      <c r="P70" s="989"/>
      <c r="Q70" s="990">
        <v>7916</v>
      </c>
      <c r="R70" s="984"/>
      <c r="S70" s="984"/>
      <c r="T70" s="984"/>
      <c r="U70" s="984"/>
      <c r="V70" s="984">
        <v>7507</v>
      </c>
      <c r="W70" s="984"/>
      <c r="X70" s="984"/>
      <c r="Y70" s="984"/>
      <c r="Z70" s="984"/>
      <c r="AA70" s="984">
        <v>409</v>
      </c>
      <c r="AB70" s="984"/>
      <c r="AC70" s="984"/>
      <c r="AD70" s="984"/>
      <c r="AE70" s="984"/>
      <c r="AF70" s="984">
        <v>409</v>
      </c>
      <c r="AG70" s="984"/>
      <c r="AH70" s="984"/>
      <c r="AI70" s="984"/>
      <c r="AJ70" s="984"/>
      <c r="AK70" s="984"/>
      <c r="AL70" s="984"/>
      <c r="AM70" s="984"/>
      <c r="AN70" s="984"/>
      <c r="AO70" s="984"/>
      <c r="AP70" s="984">
        <v>0</v>
      </c>
      <c r="AQ70" s="984"/>
      <c r="AR70" s="984"/>
      <c r="AS70" s="984"/>
      <c r="AT70" s="984"/>
      <c r="AU70" s="984">
        <v>0</v>
      </c>
      <c r="AV70" s="984"/>
      <c r="AW70" s="984"/>
      <c r="AX70" s="984"/>
      <c r="AY70" s="984"/>
      <c r="AZ70" s="985"/>
      <c r="BA70" s="985"/>
      <c r="BB70" s="985"/>
      <c r="BC70" s="985"/>
      <c r="BD70" s="986"/>
      <c r="BE70" s="235"/>
      <c r="BF70" s="235"/>
      <c r="BG70" s="235"/>
      <c r="BH70" s="235"/>
      <c r="BI70" s="235"/>
      <c r="BJ70" s="235"/>
      <c r="BK70" s="235"/>
      <c r="BL70" s="235"/>
      <c r="BM70" s="235"/>
      <c r="BN70" s="235"/>
      <c r="BO70" s="235"/>
      <c r="BP70" s="235"/>
      <c r="BQ70" s="232">
        <v>64</v>
      </c>
      <c r="BR70" s="237"/>
      <c r="BS70" s="958"/>
      <c r="BT70" s="959"/>
      <c r="BU70" s="959"/>
      <c r="BV70" s="959"/>
      <c r="BW70" s="959"/>
      <c r="BX70" s="959"/>
      <c r="BY70" s="959"/>
      <c r="BZ70" s="959"/>
      <c r="CA70" s="959"/>
      <c r="CB70" s="959"/>
      <c r="CC70" s="959"/>
      <c r="CD70" s="959"/>
      <c r="CE70" s="959"/>
      <c r="CF70" s="959"/>
      <c r="CG70" s="968"/>
      <c r="CH70" s="969"/>
      <c r="CI70" s="970"/>
      <c r="CJ70" s="970"/>
      <c r="CK70" s="970"/>
      <c r="CL70" s="971"/>
      <c r="CM70" s="969"/>
      <c r="CN70" s="970"/>
      <c r="CO70" s="970"/>
      <c r="CP70" s="970"/>
      <c r="CQ70" s="971"/>
      <c r="CR70" s="969"/>
      <c r="CS70" s="970"/>
      <c r="CT70" s="970"/>
      <c r="CU70" s="970"/>
      <c r="CV70" s="971"/>
      <c r="CW70" s="969"/>
      <c r="CX70" s="970"/>
      <c r="CY70" s="970"/>
      <c r="CZ70" s="970"/>
      <c r="DA70" s="971"/>
      <c r="DB70" s="969"/>
      <c r="DC70" s="970"/>
      <c r="DD70" s="970"/>
      <c r="DE70" s="970"/>
      <c r="DF70" s="971"/>
      <c r="DG70" s="969"/>
      <c r="DH70" s="970"/>
      <c r="DI70" s="970"/>
      <c r="DJ70" s="970"/>
      <c r="DK70" s="971"/>
      <c r="DL70" s="969"/>
      <c r="DM70" s="970"/>
      <c r="DN70" s="970"/>
      <c r="DO70" s="970"/>
      <c r="DP70" s="971"/>
      <c r="DQ70" s="969"/>
      <c r="DR70" s="970"/>
      <c r="DS70" s="970"/>
      <c r="DT70" s="970"/>
      <c r="DU70" s="971"/>
      <c r="DV70" s="958"/>
      <c r="DW70" s="959"/>
      <c r="DX70" s="959"/>
      <c r="DY70" s="959"/>
      <c r="DZ70" s="960"/>
      <c r="EA70" s="224"/>
    </row>
    <row r="71" spans="1:131" ht="26.25" customHeight="1" x14ac:dyDescent="0.2">
      <c r="A71" s="232">
        <v>4</v>
      </c>
      <c r="B71" s="987" t="s">
        <v>577</v>
      </c>
      <c r="C71" s="988"/>
      <c r="D71" s="988"/>
      <c r="E71" s="988"/>
      <c r="F71" s="988"/>
      <c r="G71" s="988"/>
      <c r="H71" s="988"/>
      <c r="I71" s="988"/>
      <c r="J71" s="988"/>
      <c r="K71" s="988"/>
      <c r="L71" s="988"/>
      <c r="M71" s="988"/>
      <c r="N71" s="988"/>
      <c r="O71" s="988"/>
      <c r="P71" s="989"/>
      <c r="Q71" s="990">
        <v>1682</v>
      </c>
      <c r="R71" s="984"/>
      <c r="S71" s="984"/>
      <c r="T71" s="984"/>
      <c r="U71" s="984"/>
      <c r="V71" s="984">
        <v>1626</v>
      </c>
      <c r="W71" s="984"/>
      <c r="X71" s="984"/>
      <c r="Y71" s="984"/>
      <c r="Z71" s="984"/>
      <c r="AA71" s="984">
        <v>56</v>
      </c>
      <c r="AB71" s="984"/>
      <c r="AC71" s="984"/>
      <c r="AD71" s="984"/>
      <c r="AE71" s="984"/>
      <c r="AF71" s="984">
        <v>56</v>
      </c>
      <c r="AG71" s="984"/>
      <c r="AH71" s="984"/>
      <c r="AI71" s="984"/>
      <c r="AJ71" s="984"/>
      <c r="AK71" s="984">
        <v>30</v>
      </c>
      <c r="AL71" s="984"/>
      <c r="AM71" s="984"/>
      <c r="AN71" s="984"/>
      <c r="AO71" s="984"/>
      <c r="AP71" s="984">
        <v>0</v>
      </c>
      <c r="AQ71" s="984"/>
      <c r="AR71" s="984"/>
      <c r="AS71" s="984"/>
      <c r="AT71" s="984"/>
      <c r="AU71" s="984">
        <v>0</v>
      </c>
      <c r="AV71" s="984"/>
      <c r="AW71" s="984"/>
      <c r="AX71" s="984"/>
      <c r="AY71" s="984"/>
      <c r="AZ71" s="985"/>
      <c r="BA71" s="985"/>
      <c r="BB71" s="985"/>
      <c r="BC71" s="985"/>
      <c r="BD71" s="986"/>
      <c r="BE71" s="235"/>
      <c r="BF71" s="235"/>
      <c r="BG71" s="235"/>
      <c r="BH71" s="235"/>
      <c r="BI71" s="235"/>
      <c r="BJ71" s="235"/>
      <c r="BK71" s="235"/>
      <c r="BL71" s="235"/>
      <c r="BM71" s="235"/>
      <c r="BN71" s="235"/>
      <c r="BO71" s="235"/>
      <c r="BP71" s="235"/>
      <c r="BQ71" s="232">
        <v>65</v>
      </c>
      <c r="BR71" s="237"/>
      <c r="BS71" s="958"/>
      <c r="BT71" s="959"/>
      <c r="BU71" s="959"/>
      <c r="BV71" s="959"/>
      <c r="BW71" s="959"/>
      <c r="BX71" s="959"/>
      <c r="BY71" s="959"/>
      <c r="BZ71" s="959"/>
      <c r="CA71" s="959"/>
      <c r="CB71" s="959"/>
      <c r="CC71" s="959"/>
      <c r="CD71" s="959"/>
      <c r="CE71" s="959"/>
      <c r="CF71" s="959"/>
      <c r="CG71" s="968"/>
      <c r="CH71" s="969"/>
      <c r="CI71" s="970"/>
      <c r="CJ71" s="970"/>
      <c r="CK71" s="970"/>
      <c r="CL71" s="971"/>
      <c r="CM71" s="969"/>
      <c r="CN71" s="970"/>
      <c r="CO71" s="970"/>
      <c r="CP71" s="970"/>
      <c r="CQ71" s="971"/>
      <c r="CR71" s="969"/>
      <c r="CS71" s="970"/>
      <c r="CT71" s="970"/>
      <c r="CU71" s="970"/>
      <c r="CV71" s="971"/>
      <c r="CW71" s="969"/>
      <c r="CX71" s="970"/>
      <c r="CY71" s="970"/>
      <c r="CZ71" s="970"/>
      <c r="DA71" s="971"/>
      <c r="DB71" s="969"/>
      <c r="DC71" s="970"/>
      <c r="DD71" s="970"/>
      <c r="DE71" s="970"/>
      <c r="DF71" s="971"/>
      <c r="DG71" s="969"/>
      <c r="DH71" s="970"/>
      <c r="DI71" s="970"/>
      <c r="DJ71" s="970"/>
      <c r="DK71" s="971"/>
      <c r="DL71" s="969"/>
      <c r="DM71" s="970"/>
      <c r="DN71" s="970"/>
      <c r="DO71" s="970"/>
      <c r="DP71" s="971"/>
      <c r="DQ71" s="969"/>
      <c r="DR71" s="970"/>
      <c r="DS71" s="970"/>
      <c r="DT71" s="970"/>
      <c r="DU71" s="971"/>
      <c r="DV71" s="958"/>
      <c r="DW71" s="959"/>
      <c r="DX71" s="959"/>
      <c r="DY71" s="959"/>
      <c r="DZ71" s="960"/>
      <c r="EA71" s="224"/>
    </row>
    <row r="72" spans="1:131" ht="26.25" customHeight="1" x14ac:dyDescent="0.2">
      <c r="A72" s="232">
        <v>5</v>
      </c>
      <c r="B72" s="987" t="s">
        <v>578</v>
      </c>
      <c r="C72" s="988"/>
      <c r="D72" s="988"/>
      <c r="E72" s="988"/>
      <c r="F72" s="988"/>
      <c r="G72" s="988"/>
      <c r="H72" s="988"/>
      <c r="I72" s="988"/>
      <c r="J72" s="988"/>
      <c r="K72" s="988"/>
      <c r="L72" s="988"/>
      <c r="M72" s="988"/>
      <c r="N72" s="988"/>
      <c r="O72" s="988"/>
      <c r="P72" s="989"/>
      <c r="Q72" s="990">
        <v>37762</v>
      </c>
      <c r="R72" s="984"/>
      <c r="S72" s="984"/>
      <c r="T72" s="984"/>
      <c r="U72" s="984"/>
      <c r="V72" s="984">
        <v>35999</v>
      </c>
      <c r="W72" s="984"/>
      <c r="X72" s="984"/>
      <c r="Y72" s="984"/>
      <c r="Z72" s="984"/>
      <c r="AA72" s="984">
        <v>1763</v>
      </c>
      <c r="AB72" s="984"/>
      <c r="AC72" s="984"/>
      <c r="AD72" s="984"/>
      <c r="AE72" s="984"/>
      <c r="AF72" s="984">
        <v>1763</v>
      </c>
      <c r="AG72" s="984"/>
      <c r="AH72" s="984"/>
      <c r="AI72" s="984"/>
      <c r="AJ72" s="984"/>
      <c r="AK72" s="984">
        <v>995</v>
      </c>
      <c r="AL72" s="984"/>
      <c r="AM72" s="984"/>
      <c r="AN72" s="984"/>
      <c r="AO72" s="984"/>
      <c r="AP72" s="984">
        <v>0</v>
      </c>
      <c r="AQ72" s="984"/>
      <c r="AR72" s="984"/>
      <c r="AS72" s="984"/>
      <c r="AT72" s="984"/>
      <c r="AU72" s="984">
        <v>0</v>
      </c>
      <c r="AV72" s="984"/>
      <c r="AW72" s="984"/>
      <c r="AX72" s="984"/>
      <c r="AY72" s="984"/>
      <c r="AZ72" s="985"/>
      <c r="BA72" s="985"/>
      <c r="BB72" s="985"/>
      <c r="BC72" s="985"/>
      <c r="BD72" s="986"/>
      <c r="BE72" s="235"/>
      <c r="BF72" s="235"/>
      <c r="BG72" s="235"/>
      <c r="BH72" s="235"/>
      <c r="BI72" s="235"/>
      <c r="BJ72" s="235"/>
      <c r="BK72" s="235"/>
      <c r="BL72" s="235"/>
      <c r="BM72" s="235"/>
      <c r="BN72" s="235"/>
      <c r="BO72" s="235"/>
      <c r="BP72" s="235"/>
      <c r="BQ72" s="232">
        <v>66</v>
      </c>
      <c r="BR72" s="237"/>
      <c r="BS72" s="958"/>
      <c r="BT72" s="959"/>
      <c r="BU72" s="959"/>
      <c r="BV72" s="959"/>
      <c r="BW72" s="959"/>
      <c r="BX72" s="959"/>
      <c r="BY72" s="959"/>
      <c r="BZ72" s="959"/>
      <c r="CA72" s="959"/>
      <c r="CB72" s="959"/>
      <c r="CC72" s="959"/>
      <c r="CD72" s="959"/>
      <c r="CE72" s="959"/>
      <c r="CF72" s="959"/>
      <c r="CG72" s="968"/>
      <c r="CH72" s="969"/>
      <c r="CI72" s="970"/>
      <c r="CJ72" s="970"/>
      <c r="CK72" s="970"/>
      <c r="CL72" s="971"/>
      <c r="CM72" s="969"/>
      <c r="CN72" s="970"/>
      <c r="CO72" s="970"/>
      <c r="CP72" s="970"/>
      <c r="CQ72" s="971"/>
      <c r="CR72" s="969"/>
      <c r="CS72" s="970"/>
      <c r="CT72" s="970"/>
      <c r="CU72" s="970"/>
      <c r="CV72" s="971"/>
      <c r="CW72" s="969"/>
      <c r="CX72" s="970"/>
      <c r="CY72" s="970"/>
      <c r="CZ72" s="970"/>
      <c r="DA72" s="971"/>
      <c r="DB72" s="969"/>
      <c r="DC72" s="970"/>
      <c r="DD72" s="970"/>
      <c r="DE72" s="970"/>
      <c r="DF72" s="971"/>
      <c r="DG72" s="969"/>
      <c r="DH72" s="970"/>
      <c r="DI72" s="970"/>
      <c r="DJ72" s="970"/>
      <c r="DK72" s="971"/>
      <c r="DL72" s="969"/>
      <c r="DM72" s="970"/>
      <c r="DN72" s="970"/>
      <c r="DO72" s="970"/>
      <c r="DP72" s="971"/>
      <c r="DQ72" s="969"/>
      <c r="DR72" s="970"/>
      <c r="DS72" s="970"/>
      <c r="DT72" s="970"/>
      <c r="DU72" s="971"/>
      <c r="DV72" s="958"/>
      <c r="DW72" s="959"/>
      <c r="DX72" s="959"/>
      <c r="DY72" s="959"/>
      <c r="DZ72" s="960"/>
      <c r="EA72" s="224"/>
    </row>
    <row r="73" spans="1:131" ht="26.25" customHeight="1" x14ac:dyDescent="0.2">
      <c r="A73" s="232">
        <v>6</v>
      </c>
      <c r="B73" s="987" t="s">
        <v>579</v>
      </c>
      <c r="C73" s="988"/>
      <c r="D73" s="988"/>
      <c r="E73" s="988"/>
      <c r="F73" s="988"/>
      <c r="G73" s="988"/>
      <c r="H73" s="988"/>
      <c r="I73" s="988"/>
      <c r="J73" s="988"/>
      <c r="K73" s="988"/>
      <c r="L73" s="988"/>
      <c r="M73" s="988"/>
      <c r="N73" s="988"/>
      <c r="O73" s="988"/>
      <c r="P73" s="989"/>
      <c r="Q73" s="990">
        <v>307076</v>
      </c>
      <c r="R73" s="984"/>
      <c r="S73" s="984"/>
      <c r="T73" s="984"/>
      <c r="U73" s="984"/>
      <c r="V73" s="984">
        <v>286720</v>
      </c>
      <c r="W73" s="984"/>
      <c r="X73" s="984"/>
      <c r="Y73" s="984"/>
      <c r="Z73" s="984"/>
      <c r="AA73" s="984">
        <v>20356</v>
      </c>
      <c r="AB73" s="984"/>
      <c r="AC73" s="984"/>
      <c r="AD73" s="984"/>
      <c r="AE73" s="984"/>
      <c r="AF73" s="984">
        <v>20356</v>
      </c>
      <c r="AG73" s="984"/>
      <c r="AH73" s="984"/>
      <c r="AI73" s="984"/>
      <c r="AJ73" s="984"/>
      <c r="AK73" s="984"/>
      <c r="AL73" s="984"/>
      <c r="AM73" s="984"/>
      <c r="AN73" s="984"/>
      <c r="AO73" s="984"/>
      <c r="AP73" s="984">
        <v>0</v>
      </c>
      <c r="AQ73" s="984"/>
      <c r="AR73" s="984"/>
      <c r="AS73" s="984"/>
      <c r="AT73" s="984"/>
      <c r="AU73" s="984">
        <v>0</v>
      </c>
      <c r="AV73" s="984"/>
      <c r="AW73" s="984"/>
      <c r="AX73" s="984"/>
      <c r="AY73" s="984"/>
      <c r="AZ73" s="985"/>
      <c r="BA73" s="985"/>
      <c r="BB73" s="985"/>
      <c r="BC73" s="985"/>
      <c r="BD73" s="986"/>
      <c r="BE73" s="235"/>
      <c r="BF73" s="235"/>
      <c r="BG73" s="235"/>
      <c r="BH73" s="235"/>
      <c r="BI73" s="235"/>
      <c r="BJ73" s="235"/>
      <c r="BK73" s="235"/>
      <c r="BL73" s="235"/>
      <c r="BM73" s="235"/>
      <c r="BN73" s="235"/>
      <c r="BO73" s="235"/>
      <c r="BP73" s="235"/>
      <c r="BQ73" s="232">
        <v>67</v>
      </c>
      <c r="BR73" s="237"/>
      <c r="BS73" s="958"/>
      <c r="BT73" s="959"/>
      <c r="BU73" s="959"/>
      <c r="BV73" s="959"/>
      <c r="BW73" s="959"/>
      <c r="BX73" s="959"/>
      <c r="BY73" s="959"/>
      <c r="BZ73" s="959"/>
      <c r="CA73" s="959"/>
      <c r="CB73" s="959"/>
      <c r="CC73" s="959"/>
      <c r="CD73" s="959"/>
      <c r="CE73" s="959"/>
      <c r="CF73" s="959"/>
      <c r="CG73" s="968"/>
      <c r="CH73" s="969"/>
      <c r="CI73" s="970"/>
      <c r="CJ73" s="970"/>
      <c r="CK73" s="970"/>
      <c r="CL73" s="971"/>
      <c r="CM73" s="969"/>
      <c r="CN73" s="970"/>
      <c r="CO73" s="970"/>
      <c r="CP73" s="970"/>
      <c r="CQ73" s="971"/>
      <c r="CR73" s="969"/>
      <c r="CS73" s="970"/>
      <c r="CT73" s="970"/>
      <c r="CU73" s="970"/>
      <c r="CV73" s="971"/>
      <c r="CW73" s="969"/>
      <c r="CX73" s="970"/>
      <c r="CY73" s="970"/>
      <c r="CZ73" s="970"/>
      <c r="DA73" s="971"/>
      <c r="DB73" s="969"/>
      <c r="DC73" s="970"/>
      <c r="DD73" s="970"/>
      <c r="DE73" s="970"/>
      <c r="DF73" s="971"/>
      <c r="DG73" s="969"/>
      <c r="DH73" s="970"/>
      <c r="DI73" s="970"/>
      <c r="DJ73" s="970"/>
      <c r="DK73" s="971"/>
      <c r="DL73" s="969"/>
      <c r="DM73" s="970"/>
      <c r="DN73" s="970"/>
      <c r="DO73" s="970"/>
      <c r="DP73" s="971"/>
      <c r="DQ73" s="969"/>
      <c r="DR73" s="970"/>
      <c r="DS73" s="970"/>
      <c r="DT73" s="970"/>
      <c r="DU73" s="971"/>
      <c r="DV73" s="958"/>
      <c r="DW73" s="959"/>
      <c r="DX73" s="959"/>
      <c r="DY73" s="959"/>
      <c r="DZ73" s="960"/>
      <c r="EA73" s="224"/>
    </row>
    <row r="74" spans="1:131" ht="26.25" customHeight="1" x14ac:dyDescent="0.2">
      <c r="A74" s="232">
        <v>7</v>
      </c>
      <c r="B74" s="987" t="s">
        <v>580</v>
      </c>
      <c r="C74" s="988"/>
      <c r="D74" s="988"/>
      <c r="E74" s="988"/>
      <c r="F74" s="988"/>
      <c r="G74" s="988"/>
      <c r="H74" s="988"/>
      <c r="I74" s="988"/>
      <c r="J74" s="988"/>
      <c r="K74" s="988"/>
      <c r="L74" s="988"/>
      <c r="M74" s="988"/>
      <c r="N74" s="988"/>
      <c r="O74" s="988"/>
      <c r="P74" s="989"/>
      <c r="Q74" s="990">
        <v>147909</v>
      </c>
      <c r="R74" s="984"/>
      <c r="S74" s="984"/>
      <c r="T74" s="984"/>
      <c r="U74" s="984"/>
      <c r="V74" s="984">
        <v>147390</v>
      </c>
      <c r="W74" s="984"/>
      <c r="X74" s="984"/>
      <c r="Y74" s="984"/>
      <c r="Z74" s="984"/>
      <c r="AA74" s="984">
        <v>519</v>
      </c>
      <c r="AB74" s="984"/>
      <c r="AC74" s="984"/>
      <c r="AD74" s="984"/>
      <c r="AE74" s="984"/>
      <c r="AF74" s="984">
        <v>519</v>
      </c>
      <c r="AG74" s="984"/>
      <c r="AH74" s="984"/>
      <c r="AI74" s="984"/>
      <c r="AJ74" s="984"/>
      <c r="AK74" s="984"/>
      <c r="AL74" s="984"/>
      <c r="AM74" s="984"/>
      <c r="AN74" s="984"/>
      <c r="AO74" s="984"/>
      <c r="AP74" s="984">
        <v>0</v>
      </c>
      <c r="AQ74" s="984"/>
      <c r="AR74" s="984"/>
      <c r="AS74" s="984"/>
      <c r="AT74" s="984"/>
      <c r="AU74" s="984">
        <v>0</v>
      </c>
      <c r="AV74" s="984"/>
      <c r="AW74" s="984"/>
      <c r="AX74" s="984"/>
      <c r="AY74" s="984"/>
      <c r="AZ74" s="985"/>
      <c r="BA74" s="985"/>
      <c r="BB74" s="985"/>
      <c r="BC74" s="985"/>
      <c r="BD74" s="986"/>
      <c r="BE74" s="235"/>
      <c r="BF74" s="235"/>
      <c r="BG74" s="235"/>
      <c r="BH74" s="235"/>
      <c r="BI74" s="235"/>
      <c r="BJ74" s="235"/>
      <c r="BK74" s="235"/>
      <c r="BL74" s="235"/>
      <c r="BM74" s="235"/>
      <c r="BN74" s="235"/>
      <c r="BO74" s="235"/>
      <c r="BP74" s="235"/>
      <c r="BQ74" s="232">
        <v>68</v>
      </c>
      <c r="BR74" s="237"/>
      <c r="BS74" s="958"/>
      <c r="BT74" s="959"/>
      <c r="BU74" s="959"/>
      <c r="BV74" s="959"/>
      <c r="BW74" s="959"/>
      <c r="BX74" s="959"/>
      <c r="BY74" s="959"/>
      <c r="BZ74" s="959"/>
      <c r="CA74" s="959"/>
      <c r="CB74" s="959"/>
      <c r="CC74" s="959"/>
      <c r="CD74" s="959"/>
      <c r="CE74" s="959"/>
      <c r="CF74" s="959"/>
      <c r="CG74" s="968"/>
      <c r="CH74" s="969"/>
      <c r="CI74" s="970"/>
      <c r="CJ74" s="970"/>
      <c r="CK74" s="970"/>
      <c r="CL74" s="971"/>
      <c r="CM74" s="969"/>
      <c r="CN74" s="970"/>
      <c r="CO74" s="970"/>
      <c r="CP74" s="970"/>
      <c r="CQ74" s="971"/>
      <c r="CR74" s="969"/>
      <c r="CS74" s="970"/>
      <c r="CT74" s="970"/>
      <c r="CU74" s="970"/>
      <c r="CV74" s="971"/>
      <c r="CW74" s="969"/>
      <c r="CX74" s="970"/>
      <c r="CY74" s="970"/>
      <c r="CZ74" s="970"/>
      <c r="DA74" s="971"/>
      <c r="DB74" s="969"/>
      <c r="DC74" s="970"/>
      <c r="DD74" s="970"/>
      <c r="DE74" s="970"/>
      <c r="DF74" s="971"/>
      <c r="DG74" s="969"/>
      <c r="DH74" s="970"/>
      <c r="DI74" s="970"/>
      <c r="DJ74" s="970"/>
      <c r="DK74" s="971"/>
      <c r="DL74" s="969"/>
      <c r="DM74" s="970"/>
      <c r="DN74" s="970"/>
      <c r="DO74" s="970"/>
      <c r="DP74" s="971"/>
      <c r="DQ74" s="969"/>
      <c r="DR74" s="970"/>
      <c r="DS74" s="970"/>
      <c r="DT74" s="970"/>
      <c r="DU74" s="971"/>
      <c r="DV74" s="958"/>
      <c r="DW74" s="959"/>
      <c r="DX74" s="959"/>
      <c r="DY74" s="959"/>
      <c r="DZ74" s="960"/>
      <c r="EA74" s="224"/>
    </row>
    <row r="75" spans="1:131" ht="26.25" customHeight="1" x14ac:dyDescent="0.2">
      <c r="A75" s="232">
        <v>8</v>
      </c>
      <c r="B75" s="987" t="s">
        <v>581</v>
      </c>
      <c r="C75" s="988"/>
      <c r="D75" s="988"/>
      <c r="E75" s="988"/>
      <c r="F75" s="988"/>
      <c r="G75" s="988"/>
      <c r="H75" s="988"/>
      <c r="I75" s="988"/>
      <c r="J75" s="988"/>
      <c r="K75" s="988"/>
      <c r="L75" s="988"/>
      <c r="M75" s="988"/>
      <c r="N75" s="988"/>
      <c r="O75" s="988"/>
      <c r="P75" s="989"/>
      <c r="Q75" s="991">
        <v>184</v>
      </c>
      <c r="R75" s="992"/>
      <c r="S75" s="992"/>
      <c r="T75" s="992"/>
      <c r="U75" s="993"/>
      <c r="V75" s="994">
        <v>167</v>
      </c>
      <c r="W75" s="992"/>
      <c r="X75" s="992"/>
      <c r="Y75" s="992"/>
      <c r="Z75" s="993"/>
      <c r="AA75" s="994">
        <v>17</v>
      </c>
      <c r="AB75" s="992"/>
      <c r="AC75" s="992"/>
      <c r="AD75" s="992"/>
      <c r="AE75" s="993"/>
      <c r="AF75" s="994">
        <v>17</v>
      </c>
      <c r="AG75" s="992"/>
      <c r="AH75" s="992"/>
      <c r="AI75" s="992"/>
      <c r="AJ75" s="993"/>
      <c r="AK75" s="994"/>
      <c r="AL75" s="992"/>
      <c r="AM75" s="992"/>
      <c r="AN75" s="992"/>
      <c r="AO75" s="993"/>
      <c r="AP75" s="994">
        <v>0</v>
      </c>
      <c r="AQ75" s="992"/>
      <c r="AR75" s="992"/>
      <c r="AS75" s="992"/>
      <c r="AT75" s="993"/>
      <c r="AU75" s="994">
        <v>0</v>
      </c>
      <c r="AV75" s="992"/>
      <c r="AW75" s="992"/>
      <c r="AX75" s="992"/>
      <c r="AY75" s="993"/>
      <c r="AZ75" s="985"/>
      <c r="BA75" s="985"/>
      <c r="BB75" s="985"/>
      <c r="BC75" s="985"/>
      <c r="BD75" s="986"/>
      <c r="BE75" s="235"/>
      <c r="BF75" s="235"/>
      <c r="BG75" s="235"/>
      <c r="BH75" s="235"/>
      <c r="BI75" s="235"/>
      <c r="BJ75" s="235"/>
      <c r="BK75" s="235"/>
      <c r="BL75" s="235"/>
      <c r="BM75" s="235"/>
      <c r="BN75" s="235"/>
      <c r="BO75" s="235"/>
      <c r="BP75" s="235"/>
      <c r="BQ75" s="232">
        <v>69</v>
      </c>
      <c r="BR75" s="237"/>
      <c r="BS75" s="958"/>
      <c r="BT75" s="959"/>
      <c r="BU75" s="959"/>
      <c r="BV75" s="959"/>
      <c r="BW75" s="959"/>
      <c r="BX75" s="959"/>
      <c r="BY75" s="959"/>
      <c r="BZ75" s="959"/>
      <c r="CA75" s="959"/>
      <c r="CB75" s="959"/>
      <c r="CC75" s="959"/>
      <c r="CD75" s="959"/>
      <c r="CE75" s="959"/>
      <c r="CF75" s="959"/>
      <c r="CG75" s="968"/>
      <c r="CH75" s="969"/>
      <c r="CI75" s="970"/>
      <c r="CJ75" s="970"/>
      <c r="CK75" s="970"/>
      <c r="CL75" s="971"/>
      <c r="CM75" s="969"/>
      <c r="CN75" s="970"/>
      <c r="CO75" s="970"/>
      <c r="CP75" s="970"/>
      <c r="CQ75" s="971"/>
      <c r="CR75" s="969"/>
      <c r="CS75" s="970"/>
      <c r="CT75" s="970"/>
      <c r="CU75" s="970"/>
      <c r="CV75" s="971"/>
      <c r="CW75" s="969"/>
      <c r="CX75" s="970"/>
      <c r="CY75" s="970"/>
      <c r="CZ75" s="970"/>
      <c r="DA75" s="971"/>
      <c r="DB75" s="969"/>
      <c r="DC75" s="970"/>
      <c r="DD75" s="970"/>
      <c r="DE75" s="970"/>
      <c r="DF75" s="971"/>
      <c r="DG75" s="969"/>
      <c r="DH75" s="970"/>
      <c r="DI75" s="970"/>
      <c r="DJ75" s="970"/>
      <c r="DK75" s="971"/>
      <c r="DL75" s="969"/>
      <c r="DM75" s="970"/>
      <c r="DN75" s="970"/>
      <c r="DO75" s="970"/>
      <c r="DP75" s="971"/>
      <c r="DQ75" s="969"/>
      <c r="DR75" s="970"/>
      <c r="DS75" s="970"/>
      <c r="DT75" s="970"/>
      <c r="DU75" s="971"/>
      <c r="DV75" s="958"/>
      <c r="DW75" s="959"/>
      <c r="DX75" s="959"/>
      <c r="DY75" s="959"/>
      <c r="DZ75" s="960"/>
      <c r="EA75" s="224"/>
    </row>
    <row r="76" spans="1:131" ht="26.25" hidden="1" customHeight="1" x14ac:dyDescent="0.2">
      <c r="A76" s="232">
        <v>9</v>
      </c>
      <c r="B76" s="987"/>
      <c r="C76" s="988"/>
      <c r="D76" s="988"/>
      <c r="E76" s="988"/>
      <c r="F76" s="988"/>
      <c r="G76" s="988"/>
      <c r="H76" s="988"/>
      <c r="I76" s="988"/>
      <c r="J76" s="988"/>
      <c r="K76" s="988"/>
      <c r="L76" s="988"/>
      <c r="M76" s="988"/>
      <c r="N76" s="988"/>
      <c r="O76" s="988"/>
      <c r="P76" s="989"/>
      <c r="Q76" s="991"/>
      <c r="R76" s="992"/>
      <c r="S76" s="992"/>
      <c r="T76" s="992"/>
      <c r="U76" s="993"/>
      <c r="V76" s="994"/>
      <c r="W76" s="992"/>
      <c r="X76" s="992"/>
      <c r="Y76" s="992"/>
      <c r="Z76" s="993"/>
      <c r="AA76" s="994"/>
      <c r="AB76" s="992"/>
      <c r="AC76" s="992"/>
      <c r="AD76" s="992"/>
      <c r="AE76" s="993"/>
      <c r="AF76" s="994"/>
      <c r="AG76" s="992"/>
      <c r="AH76" s="992"/>
      <c r="AI76" s="992"/>
      <c r="AJ76" s="993"/>
      <c r="AK76" s="994"/>
      <c r="AL76" s="992"/>
      <c r="AM76" s="992"/>
      <c r="AN76" s="992"/>
      <c r="AO76" s="993"/>
      <c r="AP76" s="994"/>
      <c r="AQ76" s="992"/>
      <c r="AR76" s="992"/>
      <c r="AS76" s="992"/>
      <c r="AT76" s="993"/>
      <c r="AU76" s="994"/>
      <c r="AV76" s="992"/>
      <c r="AW76" s="992"/>
      <c r="AX76" s="992"/>
      <c r="AY76" s="993"/>
      <c r="AZ76" s="985"/>
      <c r="BA76" s="985"/>
      <c r="BB76" s="985"/>
      <c r="BC76" s="985"/>
      <c r="BD76" s="986"/>
      <c r="BE76" s="235"/>
      <c r="BF76" s="235"/>
      <c r="BG76" s="235"/>
      <c r="BH76" s="235"/>
      <c r="BI76" s="235"/>
      <c r="BJ76" s="235"/>
      <c r="BK76" s="235"/>
      <c r="BL76" s="235"/>
      <c r="BM76" s="235"/>
      <c r="BN76" s="235"/>
      <c r="BO76" s="235"/>
      <c r="BP76" s="235"/>
      <c r="BQ76" s="232">
        <v>70</v>
      </c>
      <c r="BR76" s="237"/>
      <c r="BS76" s="958"/>
      <c r="BT76" s="959"/>
      <c r="BU76" s="959"/>
      <c r="BV76" s="959"/>
      <c r="BW76" s="959"/>
      <c r="BX76" s="959"/>
      <c r="BY76" s="959"/>
      <c r="BZ76" s="959"/>
      <c r="CA76" s="959"/>
      <c r="CB76" s="959"/>
      <c r="CC76" s="959"/>
      <c r="CD76" s="959"/>
      <c r="CE76" s="959"/>
      <c r="CF76" s="959"/>
      <c r="CG76" s="968"/>
      <c r="CH76" s="969"/>
      <c r="CI76" s="970"/>
      <c r="CJ76" s="970"/>
      <c r="CK76" s="970"/>
      <c r="CL76" s="971"/>
      <c r="CM76" s="969"/>
      <c r="CN76" s="970"/>
      <c r="CO76" s="970"/>
      <c r="CP76" s="970"/>
      <c r="CQ76" s="971"/>
      <c r="CR76" s="969"/>
      <c r="CS76" s="970"/>
      <c r="CT76" s="970"/>
      <c r="CU76" s="970"/>
      <c r="CV76" s="971"/>
      <c r="CW76" s="969"/>
      <c r="CX76" s="970"/>
      <c r="CY76" s="970"/>
      <c r="CZ76" s="970"/>
      <c r="DA76" s="971"/>
      <c r="DB76" s="969"/>
      <c r="DC76" s="970"/>
      <c r="DD76" s="970"/>
      <c r="DE76" s="970"/>
      <c r="DF76" s="971"/>
      <c r="DG76" s="969"/>
      <c r="DH76" s="970"/>
      <c r="DI76" s="970"/>
      <c r="DJ76" s="970"/>
      <c r="DK76" s="971"/>
      <c r="DL76" s="969"/>
      <c r="DM76" s="970"/>
      <c r="DN76" s="970"/>
      <c r="DO76" s="970"/>
      <c r="DP76" s="971"/>
      <c r="DQ76" s="969"/>
      <c r="DR76" s="970"/>
      <c r="DS76" s="970"/>
      <c r="DT76" s="970"/>
      <c r="DU76" s="971"/>
      <c r="DV76" s="958"/>
      <c r="DW76" s="959"/>
      <c r="DX76" s="959"/>
      <c r="DY76" s="959"/>
      <c r="DZ76" s="960"/>
      <c r="EA76" s="224"/>
    </row>
    <row r="77" spans="1:131" ht="26.25" hidden="1" customHeight="1" x14ac:dyDescent="0.2">
      <c r="A77" s="232">
        <v>10</v>
      </c>
      <c r="B77" s="987"/>
      <c r="C77" s="988"/>
      <c r="D77" s="988"/>
      <c r="E77" s="988"/>
      <c r="F77" s="988"/>
      <c r="G77" s="988"/>
      <c r="H77" s="988"/>
      <c r="I77" s="988"/>
      <c r="J77" s="988"/>
      <c r="K77" s="988"/>
      <c r="L77" s="988"/>
      <c r="M77" s="988"/>
      <c r="N77" s="988"/>
      <c r="O77" s="988"/>
      <c r="P77" s="989"/>
      <c r="Q77" s="991"/>
      <c r="R77" s="992"/>
      <c r="S77" s="992"/>
      <c r="T77" s="992"/>
      <c r="U77" s="993"/>
      <c r="V77" s="994"/>
      <c r="W77" s="992"/>
      <c r="X77" s="992"/>
      <c r="Y77" s="992"/>
      <c r="Z77" s="993"/>
      <c r="AA77" s="994"/>
      <c r="AB77" s="992"/>
      <c r="AC77" s="992"/>
      <c r="AD77" s="992"/>
      <c r="AE77" s="993"/>
      <c r="AF77" s="994"/>
      <c r="AG77" s="992"/>
      <c r="AH77" s="992"/>
      <c r="AI77" s="992"/>
      <c r="AJ77" s="993"/>
      <c r="AK77" s="994"/>
      <c r="AL77" s="992"/>
      <c r="AM77" s="992"/>
      <c r="AN77" s="992"/>
      <c r="AO77" s="993"/>
      <c r="AP77" s="994"/>
      <c r="AQ77" s="992"/>
      <c r="AR77" s="992"/>
      <c r="AS77" s="992"/>
      <c r="AT77" s="993"/>
      <c r="AU77" s="994"/>
      <c r="AV77" s="992"/>
      <c r="AW77" s="992"/>
      <c r="AX77" s="992"/>
      <c r="AY77" s="993"/>
      <c r="AZ77" s="985"/>
      <c r="BA77" s="985"/>
      <c r="BB77" s="985"/>
      <c r="BC77" s="985"/>
      <c r="BD77" s="986"/>
      <c r="BE77" s="235"/>
      <c r="BF77" s="235"/>
      <c r="BG77" s="235"/>
      <c r="BH77" s="235"/>
      <c r="BI77" s="235"/>
      <c r="BJ77" s="235"/>
      <c r="BK77" s="235"/>
      <c r="BL77" s="235"/>
      <c r="BM77" s="235"/>
      <c r="BN77" s="235"/>
      <c r="BO77" s="235"/>
      <c r="BP77" s="235"/>
      <c r="BQ77" s="232">
        <v>71</v>
      </c>
      <c r="BR77" s="237"/>
      <c r="BS77" s="958"/>
      <c r="BT77" s="959"/>
      <c r="BU77" s="959"/>
      <c r="BV77" s="959"/>
      <c r="BW77" s="959"/>
      <c r="BX77" s="959"/>
      <c r="BY77" s="959"/>
      <c r="BZ77" s="959"/>
      <c r="CA77" s="959"/>
      <c r="CB77" s="959"/>
      <c r="CC77" s="959"/>
      <c r="CD77" s="959"/>
      <c r="CE77" s="959"/>
      <c r="CF77" s="959"/>
      <c r="CG77" s="968"/>
      <c r="CH77" s="969"/>
      <c r="CI77" s="970"/>
      <c r="CJ77" s="970"/>
      <c r="CK77" s="970"/>
      <c r="CL77" s="971"/>
      <c r="CM77" s="969"/>
      <c r="CN77" s="970"/>
      <c r="CO77" s="970"/>
      <c r="CP77" s="970"/>
      <c r="CQ77" s="971"/>
      <c r="CR77" s="969"/>
      <c r="CS77" s="970"/>
      <c r="CT77" s="970"/>
      <c r="CU77" s="970"/>
      <c r="CV77" s="971"/>
      <c r="CW77" s="969"/>
      <c r="CX77" s="970"/>
      <c r="CY77" s="970"/>
      <c r="CZ77" s="970"/>
      <c r="DA77" s="971"/>
      <c r="DB77" s="969"/>
      <c r="DC77" s="970"/>
      <c r="DD77" s="970"/>
      <c r="DE77" s="970"/>
      <c r="DF77" s="971"/>
      <c r="DG77" s="969"/>
      <c r="DH77" s="970"/>
      <c r="DI77" s="970"/>
      <c r="DJ77" s="970"/>
      <c r="DK77" s="971"/>
      <c r="DL77" s="969"/>
      <c r="DM77" s="970"/>
      <c r="DN77" s="970"/>
      <c r="DO77" s="970"/>
      <c r="DP77" s="971"/>
      <c r="DQ77" s="969"/>
      <c r="DR77" s="970"/>
      <c r="DS77" s="970"/>
      <c r="DT77" s="970"/>
      <c r="DU77" s="971"/>
      <c r="DV77" s="958"/>
      <c r="DW77" s="959"/>
      <c r="DX77" s="959"/>
      <c r="DY77" s="959"/>
      <c r="DZ77" s="960"/>
      <c r="EA77" s="224"/>
    </row>
    <row r="78" spans="1:131" ht="26.25" hidden="1" customHeight="1" x14ac:dyDescent="0.2">
      <c r="A78" s="232">
        <v>11</v>
      </c>
      <c r="B78" s="987"/>
      <c r="C78" s="988"/>
      <c r="D78" s="988"/>
      <c r="E78" s="988"/>
      <c r="F78" s="988"/>
      <c r="G78" s="988"/>
      <c r="H78" s="988"/>
      <c r="I78" s="988"/>
      <c r="J78" s="988"/>
      <c r="K78" s="988"/>
      <c r="L78" s="988"/>
      <c r="M78" s="988"/>
      <c r="N78" s="988"/>
      <c r="O78" s="988"/>
      <c r="P78" s="989"/>
      <c r="Q78" s="990"/>
      <c r="R78" s="984"/>
      <c r="S78" s="984"/>
      <c r="T78" s="984"/>
      <c r="U78" s="984"/>
      <c r="V78" s="984"/>
      <c r="W78" s="984"/>
      <c r="X78" s="984"/>
      <c r="Y78" s="984"/>
      <c r="Z78" s="984"/>
      <c r="AA78" s="984"/>
      <c r="AB78" s="984"/>
      <c r="AC78" s="984"/>
      <c r="AD78" s="984"/>
      <c r="AE78" s="984"/>
      <c r="AF78" s="984"/>
      <c r="AG78" s="984"/>
      <c r="AH78" s="984"/>
      <c r="AI78" s="984"/>
      <c r="AJ78" s="984"/>
      <c r="AK78" s="984"/>
      <c r="AL78" s="984"/>
      <c r="AM78" s="984"/>
      <c r="AN78" s="984"/>
      <c r="AO78" s="984"/>
      <c r="AP78" s="984"/>
      <c r="AQ78" s="984"/>
      <c r="AR78" s="984"/>
      <c r="AS78" s="984"/>
      <c r="AT78" s="984"/>
      <c r="AU78" s="984"/>
      <c r="AV78" s="984"/>
      <c r="AW78" s="984"/>
      <c r="AX78" s="984"/>
      <c r="AY78" s="984"/>
      <c r="AZ78" s="985"/>
      <c r="BA78" s="985"/>
      <c r="BB78" s="985"/>
      <c r="BC78" s="985"/>
      <c r="BD78" s="986"/>
      <c r="BE78" s="235"/>
      <c r="BF78" s="235"/>
      <c r="BG78" s="235"/>
      <c r="BH78" s="235"/>
      <c r="BI78" s="235"/>
      <c r="BJ78" s="224"/>
      <c r="BK78" s="224"/>
      <c r="BL78" s="224"/>
      <c r="BM78" s="224"/>
      <c r="BN78" s="224"/>
      <c r="BO78" s="235"/>
      <c r="BP78" s="235"/>
      <c r="BQ78" s="232">
        <v>72</v>
      </c>
      <c r="BR78" s="237"/>
      <c r="BS78" s="958"/>
      <c r="BT78" s="959"/>
      <c r="BU78" s="959"/>
      <c r="BV78" s="959"/>
      <c r="BW78" s="959"/>
      <c r="BX78" s="959"/>
      <c r="BY78" s="959"/>
      <c r="BZ78" s="959"/>
      <c r="CA78" s="959"/>
      <c r="CB78" s="959"/>
      <c r="CC78" s="959"/>
      <c r="CD78" s="959"/>
      <c r="CE78" s="959"/>
      <c r="CF78" s="959"/>
      <c r="CG78" s="968"/>
      <c r="CH78" s="969"/>
      <c r="CI78" s="970"/>
      <c r="CJ78" s="970"/>
      <c r="CK78" s="970"/>
      <c r="CL78" s="971"/>
      <c r="CM78" s="969"/>
      <c r="CN78" s="970"/>
      <c r="CO78" s="970"/>
      <c r="CP78" s="970"/>
      <c r="CQ78" s="971"/>
      <c r="CR78" s="969"/>
      <c r="CS78" s="970"/>
      <c r="CT78" s="970"/>
      <c r="CU78" s="970"/>
      <c r="CV78" s="971"/>
      <c r="CW78" s="969"/>
      <c r="CX78" s="970"/>
      <c r="CY78" s="970"/>
      <c r="CZ78" s="970"/>
      <c r="DA78" s="971"/>
      <c r="DB78" s="969"/>
      <c r="DC78" s="970"/>
      <c r="DD78" s="970"/>
      <c r="DE78" s="970"/>
      <c r="DF78" s="971"/>
      <c r="DG78" s="969"/>
      <c r="DH78" s="970"/>
      <c r="DI78" s="970"/>
      <c r="DJ78" s="970"/>
      <c r="DK78" s="971"/>
      <c r="DL78" s="969"/>
      <c r="DM78" s="970"/>
      <c r="DN78" s="970"/>
      <c r="DO78" s="970"/>
      <c r="DP78" s="971"/>
      <c r="DQ78" s="969"/>
      <c r="DR78" s="970"/>
      <c r="DS78" s="970"/>
      <c r="DT78" s="970"/>
      <c r="DU78" s="971"/>
      <c r="DV78" s="958"/>
      <c r="DW78" s="959"/>
      <c r="DX78" s="959"/>
      <c r="DY78" s="959"/>
      <c r="DZ78" s="960"/>
      <c r="EA78" s="224"/>
    </row>
    <row r="79" spans="1:131" ht="26.25" hidden="1" customHeight="1" x14ac:dyDescent="0.2">
      <c r="A79" s="232">
        <v>12</v>
      </c>
      <c r="B79" s="987"/>
      <c r="C79" s="988"/>
      <c r="D79" s="988"/>
      <c r="E79" s="988"/>
      <c r="F79" s="988"/>
      <c r="G79" s="988"/>
      <c r="H79" s="988"/>
      <c r="I79" s="988"/>
      <c r="J79" s="988"/>
      <c r="K79" s="988"/>
      <c r="L79" s="988"/>
      <c r="M79" s="988"/>
      <c r="N79" s="988"/>
      <c r="O79" s="988"/>
      <c r="P79" s="989"/>
      <c r="Q79" s="990"/>
      <c r="R79" s="984"/>
      <c r="S79" s="984"/>
      <c r="T79" s="984"/>
      <c r="U79" s="984"/>
      <c r="V79" s="984"/>
      <c r="W79" s="984"/>
      <c r="X79" s="984"/>
      <c r="Y79" s="984"/>
      <c r="Z79" s="984"/>
      <c r="AA79" s="984"/>
      <c r="AB79" s="984"/>
      <c r="AC79" s="984"/>
      <c r="AD79" s="984"/>
      <c r="AE79" s="984"/>
      <c r="AF79" s="984"/>
      <c r="AG79" s="984"/>
      <c r="AH79" s="984"/>
      <c r="AI79" s="984"/>
      <c r="AJ79" s="984"/>
      <c r="AK79" s="984"/>
      <c r="AL79" s="984"/>
      <c r="AM79" s="984"/>
      <c r="AN79" s="984"/>
      <c r="AO79" s="984"/>
      <c r="AP79" s="984"/>
      <c r="AQ79" s="984"/>
      <c r="AR79" s="984"/>
      <c r="AS79" s="984"/>
      <c r="AT79" s="984"/>
      <c r="AU79" s="984"/>
      <c r="AV79" s="984"/>
      <c r="AW79" s="984"/>
      <c r="AX79" s="984"/>
      <c r="AY79" s="984"/>
      <c r="AZ79" s="985"/>
      <c r="BA79" s="985"/>
      <c r="BB79" s="985"/>
      <c r="BC79" s="985"/>
      <c r="BD79" s="986"/>
      <c r="BE79" s="235"/>
      <c r="BF79" s="235"/>
      <c r="BG79" s="235"/>
      <c r="BH79" s="235"/>
      <c r="BI79" s="235"/>
      <c r="BJ79" s="224"/>
      <c r="BK79" s="224"/>
      <c r="BL79" s="224"/>
      <c r="BM79" s="224"/>
      <c r="BN79" s="224"/>
      <c r="BO79" s="235"/>
      <c r="BP79" s="235"/>
      <c r="BQ79" s="232">
        <v>73</v>
      </c>
      <c r="BR79" s="237"/>
      <c r="BS79" s="958"/>
      <c r="BT79" s="959"/>
      <c r="BU79" s="959"/>
      <c r="BV79" s="959"/>
      <c r="BW79" s="959"/>
      <c r="BX79" s="959"/>
      <c r="BY79" s="959"/>
      <c r="BZ79" s="959"/>
      <c r="CA79" s="959"/>
      <c r="CB79" s="959"/>
      <c r="CC79" s="959"/>
      <c r="CD79" s="959"/>
      <c r="CE79" s="959"/>
      <c r="CF79" s="959"/>
      <c r="CG79" s="968"/>
      <c r="CH79" s="969"/>
      <c r="CI79" s="970"/>
      <c r="CJ79" s="970"/>
      <c r="CK79" s="970"/>
      <c r="CL79" s="971"/>
      <c r="CM79" s="969"/>
      <c r="CN79" s="970"/>
      <c r="CO79" s="970"/>
      <c r="CP79" s="970"/>
      <c r="CQ79" s="971"/>
      <c r="CR79" s="969"/>
      <c r="CS79" s="970"/>
      <c r="CT79" s="970"/>
      <c r="CU79" s="970"/>
      <c r="CV79" s="971"/>
      <c r="CW79" s="969"/>
      <c r="CX79" s="970"/>
      <c r="CY79" s="970"/>
      <c r="CZ79" s="970"/>
      <c r="DA79" s="971"/>
      <c r="DB79" s="969"/>
      <c r="DC79" s="970"/>
      <c r="DD79" s="970"/>
      <c r="DE79" s="970"/>
      <c r="DF79" s="971"/>
      <c r="DG79" s="969"/>
      <c r="DH79" s="970"/>
      <c r="DI79" s="970"/>
      <c r="DJ79" s="970"/>
      <c r="DK79" s="971"/>
      <c r="DL79" s="969"/>
      <c r="DM79" s="970"/>
      <c r="DN79" s="970"/>
      <c r="DO79" s="970"/>
      <c r="DP79" s="971"/>
      <c r="DQ79" s="969"/>
      <c r="DR79" s="970"/>
      <c r="DS79" s="970"/>
      <c r="DT79" s="970"/>
      <c r="DU79" s="971"/>
      <c r="DV79" s="958"/>
      <c r="DW79" s="959"/>
      <c r="DX79" s="959"/>
      <c r="DY79" s="959"/>
      <c r="DZ79" s="960"/>
      <c r="EA79" s="224"/>
    </row>
    <row r="80" spans="1:131" ht="26.25" hidden="1" customHeight="1" x14ac:dyDescent="0.2">
      <c r="A80" s="232">
        <v>13</v>
      </c>
      <c r="B80" s="987"/>
      <c r="C80" s="988"/>
      <c r="D80" s="988"/>
      <c r="E80" s="988"/>
      <c r="F80" s="988"/>
      <c r="G80" s="988"/>
      <c r="H80" s="988"/>
      <c r="I80" s="988"/>
      <c r="J80" s="988"/>
      <c r="K80" s="988"/>
      <c r="L80" s="988"/>
      <c r="M80" s="988"/>
      <c r="N80" s="988"/>
      <c r="O80" s="988"/>
      <c r="P80" s="989"/>
      <c r="Q80" s="990"/>
      <c r="R80" s="984"/>
      <c r="S80" s="984"/>
      <c r="T80" s="984"/>
      <c r="U80" s="984"/>
      <c r="V80" s="984"/>
      <c r="W80" s="984"/>
      <c r="X80" s="984"/>
      <c r="Y80" s="984"/>
      <c r="Z80" s="984"/>
      <c r="AA80" s="984"/>
      <c r="AB80" s="984"/>
      <c r="AC80" s="984"/>
      <c r="AD80" s="984"/>
      <c r="AE80" s="984"/>
      <c r="AF80" s="984"/>
      <c r="AG80" s="984"/>
      <c r="AH80" s="984"/>
      <c r="AI80" s="984"/>
      <c r="AJ80" s="984"/>
      <c r="AK80" s="984"/>
      <c r="AL80" s="984"/>
      <c r="AM80" s="984"/>
      <c r="AN80" s="984"/>
      <c r="AO80" s="984"/>
      <c r="AP80" s="984"/>
      <c r="AQ80" s="984"/>
      <c r="AR80" s="984"/>
      <c r="AS80" s="984"/>
      <c r="AT80" s="984"/>
      <c r="AU80" s="984"/>
      <c r="AV80" s="984"/>
      <c r="AW80" s="984"/>
      <c r="AX80" s="984"/>
      <c r="AY80" s="984"/>
      <c r="AZ80" s="985"/>
      <c r="BA80" s="985"/>
      <c r="BB80" s="985"/>
      <c r="BC80" s="985"/>
      <c r="BD80" s="986"/>
      <c r="BE80" s="235"/>
      <c r="BF80" s="235"/>
      <c r="BG80" s="235"/>
      <c r="BH80" s="235"/>
      <c r="BI80" s="235"/>
      <c r="BJ80" s="235"/>
      <c r="BK80" s="235"/>
      <c r="BL80" s="235"/>
      <c r="BM80" s="235"/>
      <c r="BN80" s="235"/>
      <c r="BO80" s="235"/>
      <c r="BP80" s="235"/>
      <c r="BQ80" s="232">
        <v>74</v>
      </c>
      <c r="BR80" s="237"/>
      <c r="BS80" s="958"/>
      <c r="BT80" s="959"/>
      <c r="BU80" s="959"/>
      <c r="BV80" s="959"/>
      <c r="BW80" s="959"/>
      <c r="BX80" s="959"/>
      <c r="BY80" s="959"/>
      <c r="BZ80" s="959"/>
      <c r="CA80" s="959"/>
      <c r="CB80" s="959"/>
      <c r="CC80" s="959"/>
      <c r="CD80" s="959"/>
      <c r="CE80" s="959"/>
      <c r="CF80" s="959"/>
      <c r="CG80" s="968"/>
      <c r="CH80" s="969"/>
      <c r="CI80" s="970"/>
      <c r="CJ80" s="970"/>
      <c r="CK80" s="970"/>
      <c r="CL80" s="971"/>
      <c r="CM80" s="969"/>
      <c r="CN80" s="970"/>
      <c r="CO80" s="970"/>
      <c r="CP80" s="970"/>
      <c r="CQ80" s="971"/>
      <c r="CR80" s="969"/>
      <c r="CS80" s="970"/>
      <c r="CT80" s="970"/>
      <c r="CU80" s="970"/>
      <c r="CV80" s="971"/>
      <c r="CW80" s="969"/>
      <c r="CX80" s="970"/>
      <c r="CY80" s="970"/>
      <c r="CZ80" s="970"/>
      <c r="DA80" s="971"/>
      <c r="DB80" s="969"/>
      <c r="DC80" s="970"/>
      <c r="DD80" s="970"/>
      <c r="DE80" s="970"/>
      <c r="DF80" s="971"/>
      <c r="DG80" s="969"/>
      <c r="DH80" s="970"/>
      <c r="DI80" s="970"/>
      <c r="DJ80" s="970"/>
      <c r="DK80" s="971"/>
      <c r="DL80" s="969"/>
      <c r="DM80" s="970"/>
      <c r="DN80" s="970"/>
      <c r="DO80" s="970"/>
      <c r="DP80" s="971"/>
      <c r="DQ80" s="969"/>
      <c r="DR80" s="970"/>
      <c r="DS80" s="970"/>
      <c r="DT80" s="970"/>
      <c r="DU80" s="971"/>
      <c r="DV80" s="958"/>
      <c r="DW80" s="959"/>
      <c r="DX80" s="959"/>
      <c r="DY80" s="959"/>
      <c r="DZ80" s="960"/>
      <c r="EA80" s="224"/>
    </row>
    <row r="81" spans="1:131" ht="26.25" hidden="1" customHeight="1" x14ac:dyDescent="0.2">
      <c r="A81" s="232">
        <v>14</v>
      </c>
      <c r="B81" s="987"/>
      <c r="C81" s="988"/>
      <c r="D81" s="988"/>
      <c r="E81" s="988"/>
      <c r="F81" s="988"/>
      <c r="G81" s="988"/>
      <c r="H81" s="988"/>
      <c r="I81" s="988"/>
      <c r="J81" s="988"/>
      <c r="K81" s="988"/>
      <c r="L81" s="988"/>
      <c r="M81" s="988"/>
      <c r="N81" s="988"/>
      <c r="O81" s="988"/>
      <c r="P81" s="989"/>
      <c r="Q81" s="990"/>
      <c r="R81" s="984"/>
      <c r="S81" s="984"/>
      <c r="T81" s="984"/>
      <c r="U81" s="984"/>
      <c r="V81" s="984"/>
      <c r="W81" s="984"/>
      <c r="X81" s="984"/>
      <c r="Y81" s="984"/>
      <c r="Z81" s="984"/>
      <c r="AA81" s="984"/>
      <c r="AB81" s="984"/>
      <c r="AC81" s="984"/>
      <c r="AD81" s="984"/>
      <c r="AE81" s="984"/>
      <c r="AF81" s="984"/>
      <c r="AG81" s="984"/>
      <c r="AH81" s="984"/>
      <c r="AI81" s="984"/>
      <c r="AJ81" s="984"/>
      <c r="AK81" s="984"/>
      <c r="AL81" s="984"/>
      <c r="AM81" s="984"/>
      <c r="AN81" s="984"/>
      <c r="AO81" s="984"/>
      <c r="AP81" s="984"/>
      <c r="AQ81" s="984"/>
      <c r="AR81" s="984"/>
      <c r="AS81" s="984"/>
      <c r="AT81" s="984"/>
      <c r="AU81" s="984"/>
      <c r="AV81" s="984"/>
      <c r="AW81" s="984"/>
      <c r="AX81" s="984"/>
      <c r="AY81" s="984"/>
      <c r="AZ81" s="985"/>
      <c r="BA81" s="985"/>
      <c r="BB81" s="985"/>
      <c r="BC81" s="985"/>
      <c r="BD81" s="986"/>
      <c r="BE81" s="235"/>
      <c r="BF81" s="235"/>
      <c r="BG81" s="235"/>
      <c r="BH81" s="235"/>
      <c r="BI81" s="235"/>
      <c r="BJ81" s="235"/>
      <c r="BK81" s="235"/>
      <c r="BL81" s="235"/>
      <c r="BM81" s="235"/>
      <c r="BN81" s="235"/>
      <c r="BO81" s="235"/>
      <c r="BP81" s="235"/>
      <c r="BQ81" s="232">
        <v>75</v>
      </c>
      <c r="BR81" s="237"/>
      <c r="BS81" s="958"/>
      <c r="BT81" s="959"/>
      <c r="BU81" s="959"/>
      <c r="BV81" s="959"/>
      <c r="BW81" s="959"/>
      <c r="BX81" s="959"/>
      <c r="BY81" s="959"/>
      <c r="BZ81" s="959"/>
      <c r="CA81" s="959"/>
      <c r="CB81" s="959"/>
      <c r="CC81" s="959"/>
      <c r="CD81" s="959"/>
      <c r="CE81" s="959"/>
      <c r="CF81" s="959"/>
      <c r="CG81" s="968"/>
      <c r="CH81" s="969"/>
      <c r="CI81" s="970"/>
      <c r="CJ81" s="970"/>
      <c r="CK81" s="970"/>
      <c r="CL81" s="971"/>
      <c r="CM81" s="969"/>
      <c r="CN81" s="970"/>
      <c r="CO81" s="970"/>
      <c r="CP81" s="970"/>
      <c r="CQ81" s="971"/>
      <c r="CR81" s="969"/>
      <c r="CS81" s="970"/>
      <c r="CT81" s="970"/>
      <c r="CU81" s="970"/>
      <c r="CV81" s="971"/>
      <c r="CW81" s="969"/>
      <c r="CX81" s="970"/>
      <c r="CY81" s="970"/>
      <c r="CZ81" s="970"/>
      <c r="DA81" s="971"/>
      <c r="DB81" s="969"/>
      <c r="DC81" s="970"/>
      <c r="DD81" s="970"/>
      <c r="DE81" s="970"/>
      <c r="DF81" s="971"/>
      <c r="DG81" s="969"/>
      <c r="DH81" s="970"/>
      <c r="DI81" s="970"/>
      <c r="DJ81" s="970"/>
      <c r="DK81" s="971"/>
      <c r="DL81" s="969"/>
      <c r="DM81" s="970"/>
      <c r="DN81" s="970"/>
      <c r="DO81" s="970"/>
      <c r="DP81" s="971"/>
      <c r="DQ81" s="969"/>
      <c r="DR81" s="970"/>
      <c r="DS81" s="970"/>
      <c r="DT81" s="970"/>
      <c r="DU81" s="971"/>
      <c r="DV81" s="958"/>
      <c r="DW81" s="959"/>
      <c r="DX81" s="959"/>
      <c r="DY81" s="959"/>
      <c r="DZ81" s="960"/>
      <c r="EA81" s="224"/>
    </row>
    <row r="82" spans="1:131" ht="26.25" hidden="1" customHeight="1" x14ac:dyDescent="0.2">
      <c r="A82" s="232">
        <v>15</v>
      </c>
      <c r="B82" s="987"/>
      <c r="C82" s="988"/>
      <c r="D82" s="988"/>
      <c r="E82" s="988"/>
      <c r="F82" s="988"/>
      <c r="G82" s="988"/>
      <c r="H82" s="988"/>
      <c r="I82" s="988"/>
      <c r="J82" s="988"/>
      <c r="K82" s="988"/>
      <c r="L82" s="988"/>
      <c r="M82" s="988"/>
      <c r="N82" s="988"/>
      <c r="O82" s="988"/>
      <c r="P82" s="989"/>
      <c r="Q82" s="990"/>
      <c r="R82" s="984"/>
      <c r="S82" s="984"/>
      <c r="T82" s="984"/>
      <c r="U82" s="984"/>
      <c r="V82" s="984"/>
      <c r="W82" s="984"/>
      <c r="X82" s="984"/>
      <c r="Y82" s="984"/>
      <c r="Z82" s="984"/>
      <c r="AA82" s="984"/>
      <c r="AB82" s="984"/>
      <c r="AC82" s="984"/>
      <c r="AD82" s="984"/>
      <c r="AE82" s="984"/>
      <c r="AF82" s="984"/>
      <c r="AG82" s="984"/>
      <c r="AH82" s="984"/>
      <c r="AI82" s="984"/>
      <c r="AJ82" s="984"/>
      <c r="AK82" s="984"/>
      <c r="AL82" s="984"/>
      <c r="AM82" s="984"/>
      <c r="AN82" s="984"/>
      <c r="AO82" s="984"/>
      <c r="AP82" s="984"/>
      <c r="AQ82" s="984"/>
      <c r="AR82" s="984"/>
      <c r="AS82" s="984"/>
      <c r="AT82" s="984"/>
      <c r="AU82" s="984"/>
      <c r="AV82" s="984"/>
      <c r="AW82" s="984"/>
      <c r="AX82" s="984"/>
      <c r="AY82" s="984"/>
      <c r="AZ82" s="985"/>
      <c r="BA82" s="985"/>
      <c r="BB82" s="985"/>
      <c r="BC82" s="985"/>
      <c r="BD82" s="986"/>
      <c r="BE82" s="235"/>
      <c r="BF82" s="235"/>
      <c r="BG82" s="235"/>
      <c r="BH82" s="235"/>
      <c r="BI82" s="235"/>
      <c r="BJ82" s="235"/>
      <c r="BK82" s="235"/>
      <c r="BL82" s="235"/>
      <c r="BM82" s="235"/>
      <c r="BN82" s="235"/>
      <c r="BO82" s="235"/>
      <c r="BP82" s="235"/>
      <c r="BQ82" s="232">
        <v>76</v>
      </c>
      <c r="BR82" s="237"/>
      <c r="BS82" s="958"/>
      <c r="BT82" s="959"/>
      <c r="BU82" s="959"/>
      <c r="BV82" s="959"/>
      <c r="BW82" s="959"/>
      <c r="BX82" s="959"/>
      <c r="BY82" s="959"/>
      <c r="BZ82" s="959"/>
      <c r="CA82" s="959"/>
      <c r="CB82" s="959"/>
      <c r="CC82" s="959"/>
      <c r="CD82" s="959"/>
      <c r="CE82" s="959"/>
      <c r="CF82" s="959"/>
      <c r="CG82" s="968"/>
      <c r="CH82" s="969"/>
      <c r="CI82" s="970"/>
      <c r="CJ82" s="970"/>
      <c r="CK82" s="970"/>
      <c r="CL82" s="971"/>
      <c r="CM82" s="969"/>
      <c r="CN82" s="970"/>
      <c r="CO82" s="970"/>
      <c r="CP82" s="970"/>
      <c r="CQ82" s="971"/>
      <c r="CR82" s="969"/>
      <c r="CS82" s="970"/>
      <c r="CT82" s="970"/>
      <c r="CU82" s="970"/>
      <c r="CV82" s="971"/>
      <c r="CW82" s="969"/>
      <c r="CX82" s="970"/>
      <c r="CY82" s="970"/>
      <c r="CZ82" s="970"/>
      <c r="DA82" s="971"/>
      <c r="DB82" s="969"/>
      <c r="DC82" s="970"/>
      <c r="DD82" s="970"/>
      <c r="DE82" s="970"/>
      <c r="DF82" s="971"/>
      <c r="DG82" s="969"/>
      <c r="DH82" s="970"/>
      <c r="DI82" s="970"/>
      <c r="DJ82" s="970"/>
      <c r="DK82" s="971"/>
      <c r="DL82" s="969"/>
      <c r="DM82" s="970"/>
      <c r="DN82" s="970"/>
      <c r="DO82" s="970"/>
      <c r="DP82" s="971"/>
      <c r="DQ82" s="969"/>
      <c r="DR82" s="970"/>
      <c r="DS82" s="970"/>
      <c r="DT82" s="970"/>
      <c r="DU82" s="971"/>
      <c r="DV82" s="958"/>
      <c r="DW82" s="959"/>
      <c r="DX82" s="959"/>
      <c r="DY82" s="959"/>
      <c r="DZ82" s="960"/>
      <c r="EA82" s="224"/>
    </row>
    <row r="83" spans="1:131" ht="26.25" hidden="1" customHeight="1" x14ac:dyDescent="0.2">
      <c r="A83" s="232">
        <v>16</v>
      </c>
      <c r="B83" s="987"/>
      <c r="C83" s="988"/>
      <c r="D83" s="988"/>
      <c r="E83" s="988"/>
      <c r="F83" s="988"/>
      <c r="G83" s="988"/>
      <c r="H83" s="988"/>
      <c r="I83" s="988"/>
      <c r="J83" s="988"/>
      <c r="K83" s="988"/>
      <c r="L83" s="988"/>
      <c r="M83" s="988"/>
      <c r="N83" s="988"/>
      <c r="O83" s="988"/>
      <c r="P83" s="989"/>
      <c r="Q83" s="990"/>
      <c r="R83" s="984"/>
      <c r="S83" s="984"/>
      <c r="T83" s="984"/>
      <c r="U83" s="984"/>
      <c r="V83" s="984"/>
      <c r="W83" s="984"/>
      <c r="X83" s="984"/>
      <c r="Y83" s="984"/>
      <c r="Z83" s="984"/>
      <c r="AA83" s="984"/>
      <c r="AB83" s="984"/>
      <c r="AC83" s="984"/>
      <c r="AD83" s="984"/>
      <c r="AE83" s="984"/>
      <c r="AF83" s="984"/>
      <c r="AG83" s="984"/>
      <c r="AH83" s="984"/>
      <c r="AI83" s="984"/>
      <c r="AJ83" s="984"/>
      <c r="AK83" s="984"/>
      <c r="AL83" s="984"/>
      <c r="AM83" s="984"/>
      <c r="AN83" s="984"/>
      <c r="AO83" s="984"/>
      <c r="AP83" s="984"/>
      <c r="AQ83" s="984"/>
      <c r="AR83" s="984"/>
      <c r="AS83" s="984"/>
      <c r="AT83" s="984"/>
      <c r="AU83" s="984"/>
      <c r="AV83" s="984"/>
      <c r="AW83" s="984"/>
      <c r="AX83" s="984"/>
      <c r="AY83" s="984"/>
      <c r="AZ83" s="985"/>
      <c r="BA83" s="985"/>
      <c r="BB83" s="985"/>
      <c r="BC83" s="985"/>
      <c r="BD83" s="986"/>
      <c r="BE83" s="235"/>
      <c r="BF83" s="235"/>
      <c r="BG83" s="235"/>
      <c r="BH83" s="235"/>
      <c r="BI83" s="235"/>
      <c r="BJ83" s="235"/>
      <c r="BK83" s="235"/>
      <c r="BL83" s="235"/>
      <c r="BM83" s="235"/>
      <c r="BN83" s="235"/>
      <c r="BO83" s="235"/>
      <c r="BP83" s="235"/>
      <c r="BQ83" s="232">
        <v>77</v>
      </c>
      <c r="BR83" s="237"/>
      <c r="BS83" s="958"/>
      <c r="BT83" s="959"/>
      <c r="BU83" s="959"/>
      <c r="BV83" s="959"/>
      <c r="BW83" s="959"/>
      <c r="BX83" s="959"/>
      <c r="BY83" s="959"/>
      <c r="BZ83" s="959"/>
      <c r="CA83" s="959"/>
      <c r="CB83" s="959"/>
      <c r="CC83" s="959"/>
      <c r="CD83" s="959"/>
      <c r="CE83" s="959"/>
      <c r="CF83" s="959"/>
      <c r="CG83" s="968"/>
      <c r="CH83" s="969"/>
      <c r="CI83" s="970"/>
      <c r="CJ83" s="970"/>
      <c r="CK83" s="970"/>
      <c r="CL83" s="971"/>
      <c r="CM83" s="969"/>
      <c r="CN83" s="970"/>
      <c r="CO83" s="970"/>
      <c r="CP83" s="970"/>
      <c r="CQ83" s="971"/>
      <c r="CR83" s="969"/>
      <c r="CS83" s="970"/>
      <c r="CT83" s="970"/>
      <c r="CU83" s="970"/>
      <c r="CV83" s="971"/>
      <c r="CW83" s="969"/>
      <c r="CX83" s="970"/>
      <c r="CY83" s="970"/>
      <c r="CZ83" s="970"/>
      <c r="DA83" s="971"/>
      <c r="DB83" s="969"/>
      <c r="DC83" s="970"/>
      <c r="DD83" s="970"/>
      <c r="DE83" s="970"/>
      <c r="DF83" s="971"/>
      <c r="DG83" s="969"/>
      <c r="DH83" s="970"/>
      <c r="DI83" s="970"/>
      <c r="DJ83" s="970"/>
      <c r="DK83" s="971"/>
      <c r="DL83" s="969"/>
      <c r="DM83" s="970"/>
      <c r="DN83" s="970"/>
      <c r="DO83" s="970"/>
      <c r="DP83" s="971"/>
      <c r="DQ83" s="969"/>
      <c r="DR83" s="970"/>
      <c r="DS83" s="970"/>
      <c r="DT83" s="970"/>
      <c r="DU83" s="971"/>
      <c r="DV83" s="958"/>
      <c r="DW83" s="959"/>
      <c r="DX83" s="959"/>
      <c r="DY83" s="959"/>
      <c r="DZ83" s="960"/>
      <c r="EA83" s="224"/>
    </row>
    <row r="84" spans="1:131" ht="26.25" hidden="1" customHeight="1" x14ac:dyDescent="0.2">
      <c r="A84" s="232">
        <v>17</v>
      </c>
      <c r="B84" s="987"/>
      <c r="C84" s="988"/>
      <c r="D84" s="988"/>
      <c r="E84" s="988"/>
      <c r="F84" s="988"/>
      <c r="G84" s="988"/>
      <c r="H84" s="988"/>
      <c r="I84" s="988"/>
      <c r="J84" s="988"/>
      <c r="K84" s="988"/>
      <c r="L84" s="988"/>
      <c r="M84" s="988"/>
      <c r="N84" s="988"/>
      <c r="O84" s="988"/>
      <c r="P84" s="989"/>
      <c r="Q84" s="990"/>
      <c r="R84" s="984"/>
      <c r="S84" s="984"/>
      <c r="T84" s="984"/>
      <c r="U84" s="984"/>
      <c r="V84" s="984"/>
      <c r="W84" s="984"/>
      <c r="X84" s="984"/>
      <c r="Y84" s="984"/>
      <c r="Z84" s="984"/>
      <c r="AA84" s="984"/>
      <c r="AB84" s="984"/>
      <c r="AC84" s="984"/>
      <c r="AD84" s="984"/>
      <c r="AE84" s="984"/>
      <c r="AF84" s="984"/>
      <c r="AG84" s="984"/>
      <c r="AH84" s="984"/>
      <c r="AI84" s="984"/>
      <c r="AJ84" s="984"/>
      <c r="AK84" s="984"/>
      <c r="AL84" s="984"/>
      <c r="AM84" s="984"/>
      <c r="AN84" s="984"/>
      <c r="AO84" s="984"/>
      <c r="AP84" s="984"/>
      <c r="AQ84" s="984"/>
      <c r="AR84" s="984"/>
      <c r="AS84" s="984"/>
      <c r="AT84" s="984"/>
      <c r="AU84" s="984"/>
      <c r="AV84" s="984"/>
      <c r="AW84" s="984"/>
      <c r="AX84" s="984"/>
      <c r="AY84" s="984"/>
      <c r="AZ84" s="985"/>
      <c r="BA84" s="985"/>
      <c r="BB84" s="985"/>
      <c r="BC84" s="985"/>
      <c r="BD84" s="986"/>
      <c r="BE84" s="235"/>
      <c r="BF84" s="235"/>
      <c r="BG84" s="235"/>
      <c r="BH84" s="235"/>
      <c r="BI84" s="235"/>
      <c r="BJ84" s="235"/>
      <c r="BK84" s="235"/>
      <c r="BL84" s="235"/>
      <c r="BM84" s="235"/>
      <c r="BN84" s="235"/>
      <c r="BO84" s="235"/>
      <c r="BP84" s="235"/>
      <c r="BQ84" s="232">
        <v>78</v>
      </c>
      <c r="BR84" s="237"/>
      <c r="BS84" s="958"/>
      <c r="BT84" s="959"/>
      <c r="BU84" s="959"/>
      <c r="BV84" s="959"/>
      <c r="BW84" s="959"/>
      <c r="BX84" s="959"/>
      <c r="BY84" s="959"/>
      <c r="BZ84" s="959"/>
      <c r="CA84" s="959"/>
      <c r="CB84" s="959"/>
      <c r="CC84" s="959"/>
      <c r="CD84" s="959"/>
      <c r="CE84" s="959"/>
      <c r="CF84" s="959"/>
      <c r="CG84" s="968"/>
      <c r="CH84" s="969"/>
      <c r="CI84" s="970"/>
      <c r="CJ84" s="970"/>
      <c r="CK84" s="970"/>
      <c r="CL84" s="971"/>
      <c r="CM84" s="969"/>
      <c r="CN84" s="970"/>
      <c r="CO84" s="970"/>
      <c r="CP84" s="970"/>
      <c r="CQ84" s="971"/>
      <c r="CR84" s="969"/>
      <c r="CS84" s="970"/>
      <c r="CT84" s="970"/>
      <c r="CU84" s="970"/>
      <c r="CV84" s="971"/>
      <c r="CW84" s="969"/>
      <c r="CX84" s="970"/>
      <c r="CY84" s="970"/>
      <c r="CZ84" s="970"/>
      <c r="DA84" s="971"/>
      <c r="DB84" s="969"/>
      <c r="DC84" s="970"/>
      <c r="DD84" s="970"/>
      <c r="DE84" s="970"/>
      <c r="DF84" s="971"/>
      <c r="DG84" s="969"/>
      <c r="DH84" s="970"/>
      <c r="DI84" s="970"/>
      <c r="DJ84" s="970"/>
      <c r="DK84" s="971"/>
      <c r="DL84" s="969"/>
      <c r="DM84" s="970"/>
      <c r="DN84" s="970"/>
      <c r="DO84" s="970"/>
      <c r="DP84" s="971"/>
      <c r="DQ84" s="969"/>
      <c r="DR84" s="970"/>
      <c r="DS84" s="970"/>
      <c r="DT84" s="970"/>
      <c r="DU84" s="971"/>
      <c r="DV84" s="958"/>
      <c r="DW84" s="959"/>
      <c r="DX84" s="959"/>
      <c r="DY84" s="959"/>
      <c r="DZ84" s="960"/>
      <c r="EA84" s="224"/>
    </row>
    <row r="85" spans="1:131" ht="26.25" hidden="1" customHeight="1" x14ac:dyDescent="0.2">
      <c r="A85" s="232">
        <v>18</v>
      </c>
      <c r="B85" s="987"/>
      <c r="C85" s="988"/>
      <c r="D85" s="988"/>
      <c r="E85" s="988"/>
      <c r="F85" s="988"/>
      <c r="G85" s="988"/>
      <c r="H85" s="988"/>
      <c r="I85" s="988"/>
      <c r="J85" s="988"/>
      <c r="K85" s="988"/>
      <c r="L85" s="988"/>
      <c r="M85" s="988"/>
      <c r="N85" s="988"/>
      <c r="O85" s="988"/>
      <c r="P85" s="989"/>
      <c r="Q85" s="990"/>
      <c r="R85" s="984"/>
      <c r="S85" s="984"/>
      <c r="T85" s="984"/>
      <c r="U85" s="984"/>
      <c r="V85" s="984"/>
      <c r="W85" s="984"/>
      <c r="X85" s="984"/>
      <c r="Y85" s="984"/>
      <c r="Z85" s="984"/>
      <c r="AA85" s="984"/>
      <c r="AB85" s="984"/>
      <c r="AC85" s="984"/>
      <c r="AD85" s="984"/>
      <c r="AE85" s="984"/>
      <c r="AF85" s="984"/>
      <c r="AG85" s="984"/>
      <c r="AH85" s="984"/>
      <c r="AI85" s="984"/>
      <c r="AJ85" s="984"/>
      <c r="AK85" s="984"/>
      <c r="AL85" s="984"/>
      <c r="AM85" s="984"/>
      <c r="AN85" s="984"/>
      <c r="AO85" s="984"/>
      <c r="AP85" s="984"/>
      <c r="AQ85" s="984"/>
      <c r="AR85" s="984"/>
      <c r="AS85" s="984"/>
      <c r="AT85" s="984"/>
      <c r="AU85" s="984"/>
      <c r="AV85" s="984"/>
      <c r="AW85" s="984"/>
      <c r="AX85" s="984"/>
      <c r="AY85" s="984"/>
      <c r="AZ85" s="985"/>
      <c r="BA85" s="985"/>
      <c r="BB85" s="985"/>
      <c r="BC85" s="985"/>
      <c r="BD85" s="986"/>
      <c r="BE85" s="235"/>
      <c r="BF85" s="235"/>
      <c r="BG85" s="235"/>
      <c r="BH85" s="235"/>
      <c r="BI85" s="235"/>
      <c r="BJ85" s="235"/>
      <c r="BK85" s="235"/>
      <c r="BL85" s="235"/>
      <c r="BM85" s="235"/>
      <c r="BN85" s="235"/>
      <c r="BO85" s="235"/>
      <c r="BP85" s="235"/>
      <c r="BQ85" s="232">
        <v>79</v>
      </c>
      <c r="BR85" s="237"/>
      <c r="BS85" s="958"/>
      <c r="BT85" s="959"/>
      <c r="BU85" s="959"/>
      <c r="BV85" s="959"/>
      <c r="BW85" s="959"/>
      <c r="BX85" s="959"/>
      <c r="BY85" s="959"/>
      <c r="BZ85" s="959"/>
      <c r="CA85" s="959"/>
      <c r="CB85" s="959"/>
      <c r="CC85" s="959"/>
      <c r="CD85" s="959"/>
      <c r="CE85" s="959"/>
      <c r="CF85" s="959"/>
      <c r="CG85" s="968"/>
      <c r="CH85" s="969"/>
      <c r="CI85" s="970"/>
      <c r="CJ85" s="970"/>
      <c r="CK85" s="970"/>
      <c r="CL85" s="971"/>
      <c r="CM85" s="969"/>
      <c r="CN85" s="970"/>
      <c r="CO85" s="970"/>
      <c r="CP85" s="970"/>
      <c r="CQ85" s="971"/>
      <c r="CR85" s="969"/>
      <c r="CS85" s="970"/>
      <c r="CT85" s="970"/>
      <c r="CU85" s="970"/>
      <c r="CV85" s="971"/>
      <c r="CW85" s="969"/>
      <c r="CX85" s="970"/>
      <c r="CY85" s="970"/>
      <c r="CZ85" s="970"/>
      <c r="DA85" s="971"/>
      <c r="DB85" s="969"/>
      <c r="DC85" s="970"/>
      <c r="DD85" s="970"/>
      <c r="DE85" s="970"/>
      <c r="DF85" s="971"/>
      <c r="DG85" s="969"/>
      <c r="DH85" s="970"/>
      <c r="DI85" s="970"/>
      <c r="DJ85" s="970"/>
      <c r="DK85" s="971"/>
      <c r="DL85" s="969"/>
      <c r="DM85" s="970"/>
      <c r="DN85" s="970"/>
      <c r="DO85" s="970"/>
      <c r="DP85" s="971"/>
      <c r="DQ85" s="969"/>
      <c r="DR85" s="970"/>
      <c r="DS85" s="970"/>
      <c r="DT85" s="970"/>
      <c r="DU85" s="971"/>
      <c r="DV85" s="958"/>
      <c r="DW85" s="959"/>
      <c r="DX85" s="959"/>
      <c r="DY85" s="959"/>
      <c r="DZ85" s="960"/>
      <c r="EA85" s="224"/>
    </row>
    <row r="86" spans="1:131" ht="26.25" hidden="1" customHeight="1" x14ac:dyDescent="0.2">
      <c r="A86" s="232">
        <v>19</v>
      </c>
      <c r="B86" s="987"/>
      <c r="C86" s="988"/>
      <c r="D86" s="988"/>
      <c r="E86" s="988"/>
      <c r="F86" s="988"/>
      <c r="G86" s="988"/>
      <c r="H86" s="988"/>
      <c r="I86" s="988"/>
      <c r="J86" s="988"/>
      <c r="K86" s="988"/>
      <c r="L86" s="988"/>
      <c r="M86" s="988"/>
      <c r="N86" s="988"/>
      <c r="O86" s="988"/>
      <c r="P86" s="989"/>
      <c r="Q86" s="990"/>
      <c r="R86" s="984"/>
      <c r="S86" s="984"/>
      <c r="T86" s="984"/>
      <c r="U86" s="984"/>
      <c r="V86" s="984"/>
      <c r="W86" s="984"/>
      <c r="X86" s="984"/>
      <c r="Y86" s="984"/>
      <c r="Z86" s="984"/>
      <c r="AA86" s="984"/>
      <c r="AB86" s="984"/>
      <c r="AC86" s="984"/>
      <c r="AD86" s="984"/>
      <c r="AE86" s="984"/>
      <c r="AF86" s="984"/>
      <c r="AG86" s="984"/>
      <c r="AH86" s="984"/>
      <c r="AI86" s="984"/>
      <c r="AJ86" s="984"/>
      <c r="AK86" s="984"/>
      <c r="AL86" s="984"/>
      <c r="AM86" s="984"/>
      <c r="AN86" s="984"/>
      <c r="AO86" s="984"/>
      <c r="AP86" s="984"/>
      <c r="AQ86" s="984"/>
      <c r="AR86" s="984"/>
      <c r="AS86" s="984"/>
      <c r="AT86" s="984"/>
      <c r="AU86" s="984"/>
      <c r="AV86" s="984"/>
      <c r="AW86" s="984"/>
      <c r="AX86" s="984"/>
      <c r="AY86" s="984"/>
      <c r="AZ86" s="985"/>
      <c r="BA86" s="985"/>
      <c r="BB86" s="985"/>
      <c r="BC86" s="985"/>
      <c r="BD86" s="986"/>
      <c r="BE86" s="235"/>
      <c r="BF86" s="235"/>
      <c r="BG86" s="235"/>
      <c r="BH86" s="235"/>
      <c r="BI86" s="235"/>
      <c r="BJ86" s="235"/>
      <c r="BK86" s="235"/>
      <c r="BL86" s="235"/>
      <c r="BM86" s="235"/>
      <c r="BN86" s="235"/>
      <c r="BO86" s="235"/>
      <c r="BP86" s="235"/>
      <c r="BQ86" s="232">
        <v>80</v>
      </c>
      <c r="BR86" s="237"/>
      <c r="BS86" s="958"/>
      <c r="BT86" s="959"/>
      <c r="BU86" s="959"/>
      <c r="BV86" s="959"/>
      <c r="BW86" s="959"/>
      <c r="BX86" s="959"/>
      <c r="BY86" s="959"/>
      <c r="BZ86" s="959"/>
      <c r="CA86" s="959"/>
      <c r="CB86" s="959"/>
      <c r="CC86" s="959"/>
      <c r="CD86" s="959"/>
      <c r="CE86" s="959"/>
      <c r="CF86" s="959"/>
      <c r="CG86" s="968"/>
      <c r="CH86" s="969"/>
      <c r="CI86" s="970"/>
      <c r="CJ86" s="970"/>
      <c r="CK86" s="970"/>
      <c r="CL86" s="971"/>
      <c r="CM86" s="969"/>
      <c r="CN86" s="970"/>
      <c r="CO86" s="970"/>
      <c r="CP86" s="970"/>
      <c r="CQ86" s="971"/>
      <c r="CR86" s="969"/>
      <c r="CS86" s="970"/>
      <c r="CT86" s="970"/>
      <c r="CU86" s="970"/>
      <c r="CV86" s="971"/>
      <c r="CW86" s="969"/>
      <c r="CX86" s="970"/>
      <c r="CY86" s="970"/>
      <c r="CZ86" s="970"/>
      <c r="DA86" s="971"/>
      <c r="DB86" s="969"/>
      <c r="DC86" s="970"/>
      <c r="DD86" s="970"/>
      <c r="DE86" s="970"/>
      <c r="DF86" s="971"/>
      <c r="DG86" s="969"/>
      <c r="DH86" s="970"/>
      <c r="DI86" s="970"/>
      <c r="DJ86" s="970"/>
      <c r="DK86" s="971"/>
      <c r="DL86" s="969"/>
      <c r="DM86" s="970"/>
      <c r="DN86" s="970"/>
      <c r="DO86" s="970"/>
      <c r="DP86" s="971"/>
      <c r="DQ86" s="969"/>
      <c r="DR86" s="970"/>
      <c r="DS86" s="970"/>
      <c r="DT86" s="970"/>
      <c r="DU86" s="971"/>
      <c r="DV86" s="958"/>
      <c r="DW86" s="959"/>
      <c r="DX86" s="959"/>
      <c r="DY86" s="959"/>
      <c r="DZ86" s="960"/>
      <c r="EA86" s="224"/>
    </row>
    <row r="87" spans="1:131" ht="26.25" hidden="1" customHeight="1" x14ac:dyDescent="0.2">
      <c r="A87" s="238">
        <v>20</v>
      </c>
      <c r="B87" s="977"/>
      <c r="C87" s="978"/>
      <c r="D87" s="978"/>
      <c r="E87" s="978"/>
      <c r="F87" s="978"/>
      <c r="G87" s="978"/>
      <c r="H87" s="978"/>
      <c r="I87" s="978"/>
      <c r="J87" s="978"/>
      <c r="K87" s="978"/>
      <c r="L87" s="978"/>
      <c r="M87" s="978"/>
      <c r="N87" s="978"/>
      <c r="O87" s="978"/>
      <c r="P87" s="979"/>
      <c r="Q87" s="980"/>
      <c r="R87" s="981"/>
      <c r="S87" s="981"/>
      <c r="T87" s="981"/>
      <c r="U87" s="981"/>
      <c r="V87" s="981"/>
      <c r="W87" s="981"/>
      <c r="X87" s="981"/>
      <c r="Y87" s="981"/>
      <c r="Z87" s="981"/>
      <c r="AA87" s="981"/>
      <c r="AB87" s="981"/>
      <c r="AC87" s="981"/>
      <c r="AD87" s="981"/>
      <c r="AE87" s="981"/>
      <c r="AF87" s="981"/>
      <c r="AG87" s="981"/>
      <c r="AH87" s="981"/>
      <c r="AI87" s="981"/>
      <c r="AJ87" s="981"/>
      <c r="AK87" s="981"/>
      <c r="AL87" s="981"/>
      <c r="AM87" s="981"/>
      <c r="AN87" s="981"/>
      <c r="AO87" s="981"/>
      <c r="AP87" s="981"/>
      <c r="AQ87" s="981"/>
      <c r="AR87" s="981"/>
      <c r="AS87" s="981"/>
      <c r="AT87" s="981"/>
      <c r="AU87" s="981"/>
      <c r="AV87" s="981"/>
      <c r="AW87" s="981"/>
      <c r="AX87" s="981"/>
      <c r="AY87" s="981"/>
      <c r="AZ87" s="982"/>
      <c r="BA87" s="982"/>
      <c r="BB87" s="982"/>
      <c r="BC87" s="982"/>
      <c r="BD87" s="983"/>
      <c r="BE87" s="235"/>
      <c r="BF87" s="235"/>
      <c r="BG87" s="235"/>
      <c r="BH87" s="235"/>
      <c r="BI87" s="235"/>
      <c r="BJ87" s="235"/>
      <c r="BK87" s="235"/>
      <c r="BL87" s="235"/>
      <c r="BM87" s="235"/>
      <c r="BN87" s="235"/>
      <c r="BO87" s="235"/>
      <c r="BP87" s="235"/>
      <c r="BQ87" s="232">
        <v>81</v>
      </c>
      <c r="BR87" s="237"/>
      <c r="BS87" s="958"/>
      <c r="BT87" s="959"/>
      <c r="BU87" s="959"/>
      <c r="BV87" s="959"/>
      <c r="BW87" s="959"/>
      <c r="BX87" s="959"/>
      <c r="BY87" s="959"/>
      <c r="BZ87" s="959"/>
      <c r="CA87" s="959"/>
      <c r="CB87" s="959"/>
      <c r="CC87" s="959"/>
      <c r="CD87" s="959"/>
      <c r="CE87" s="959"/>
      <c r="CF87" s="959"/>
      <c r="CG87" s="968"/>
      <c r="CH87" s="969"/>
      <c r="CI87" s="970"/>
      <c r="CJ87" s="970"/>
      <c r="CK87" s="970"/>
      <c r="CL87" s="971"/>
      <c r="CM87" s="969"/>
      <c r="CN87" s="970"/>
      <c r="CO87" s="970"/>
      <c r="CP87" s="970"/>
      <c r="CQ87" s="971"/>
      <c r="CR87" s="969"/>
      <c r="CS87" s="970"/>
      <c r="CT87" s="970"/>
      <c r="CU87" s="970"/>
      <c r="CV87" s="971"/>
      <c r="CW87" s="969"/>
      <c r="CX87" s="970"/>
      <c r="CY87" s="970"/>
      <c r="CZ87" s="970"/>
      <c r="DA87" s="971"/>
      <c r="DB87" s="969"/>
      <c r="DC87" s="970"/>
      <c r="DD87" s="970"/>
      <c r="DE87" s="970"/>
      <c r="DF87" s="971"/>
      <c r="DG87" s="969"/>
      <c r="DH87" s="970"/>
      <c r="DI87" s="970"/>
      <c r="DJ87" s="970"/>
      <c r="DK87" s="971"/>
      <c r="DL87" s="969"/>
      <c r="DM87" s="970"/>
      <c r="DN87" s="970"/>
      <c r="DO87" s="970"/>
      <c r="DP87" s="971"/>
      <c r="DQ87" s="969"/>
      <c r="DR87" s="970"/>
      <c r="DS87" s="970"/>
      <c r="DT87" s="970"/>
      <c r="DU87" s="971"/>
      <c r="DV87" s="958"/>
      <c r="DW87" s="959"/>
      <c r="DX87" s="959"/>
      <c r="DY87" s="959"/>
      <c r="DZ87" s="960"/>
      <c r="EA87" s="224"/>
    </row>
    <row r="88" spans="1:131" ht="26.25" customHeight="1" thickBot="1" x14ac:dyDescent="0.25">
      <c r="A88" s="234" t="s">
        <v>394</v>
      </c>
      <c r="B88" s="950" t="s">
        <v>417</v>
      </c>
      <c r="C88" s="951"/>
      <c r="D88" s="951"/>
      <c r="E88" s="951"/>
      <c r="F88" s="951"/>
      <c r="G88" s="951"/>
      <c r="H88" s="951"/>
      <c r="I88" s="951"/>
      <c r="J88" s="951"/>
      <c r="K88" s="951"/>
      <c r="L88" s="951"/>
      <c r="M88" s="951"/>
      <c r="N88" s="951"/>
      <c r="O88" s="951"/>
      <c r="P88" s="961"/>
      <c r="Q88" s="975"/>
      <c r="R88" s="976"/>
      <c r="S88" s="976"/>
      <c r="T88" s="976"/>
      <c r="U88" s="976"/>
      <c r="V88" s="976"/>
      <c r="W88" s="976"/>
      <c r="X88" s="976"/>
      <c r="Y88" s="976"/>
      <c r="Z88" s="976"/>
      <c r="AA88" s="976"/>
      <c r="AB88" s="976"/>
      <c r="AC88" s="976"/>
      <c r="AD88" s="976"/>
      <c r="AE88" s="976"/>
      <c r="AF88" s="972">
        <f>SUM(AF68:AJ87)</f>
        <v>23166</v>
      </c>
      <c r="AG88" s="972"/>
      <c r="AH88" s="972"/>
      <c r="AI88" s="972"/>
      <c r="AJ88" s="972"/>
      <c r="AK88" s="976"/>
      <c r="AL88" s="976"/>
      <c r="AM88" s="976"/>
      <c r="AN88" s="976"/>
      <c r="AO88" s="976"/>
      <c r="AP88" s="972">
        <f t="shared" ref="AP88" si="2">SUM(AP68:AT87)</f>
        <v>1617</v>
      </c>
      <c r="AQ88" s="972"/>
      <c r="AR88" s="972"/>
      <c r="AS88" s="972"/>
      <c r="AT88" s="972"/>
      <c r="AU88" s="972">
        <f t="shared" ref="AU88" si="3">SUM(AU68:AY87)</f>
        <v>0</v>
      </c>
      <c r="AV88" s="972"/>
      <c r="AW88" s="972"/>
      <c r="AX88" s="972"/>
      <c r="AY88" s="972"/>
      <c r="AZ88" s="973"/>
      <c r="BA88" s="973"/>
      <c r="BB88" s="973"/>
      <c r="BC88" s="973"/>
      <c r="BD88" s="974"/>
      <c r="BE88" s="235"/>
      <c r="BF88" s="235"/>
      <c r="BG88" s="235"/>
      <c r="BH88" s="235"/>
      <c r="BI88" s="235"/>
      <c r="BJ88" s="235"/>
      <c r="BK88" s="235"/>
      <c r="BL88" s="235"/>
      <c r="BM88" s="235"/>
      <c r="BN88" s="235"/>
      <c r="BO88" s="235"/>
      <c r="BP88" s="235"/>
      <c r="BQ88" s="232">
        <v>82</v>
      </c>
      <c r="BR88" s="237"/>
      <c r="BS88" s="958"/>
      <c r="BT88" s="959"/>
      <c r="BU88" s="959"/>
      <c r="BV88" s="959"/>
      <c r="BW88" s="959"/>
      <c r="BX88" s="959"/>
      <c r="BY88" s="959"/>
      <c r="BZ88" s="959"/>
      <c r="CA88" s="959"/>
      <c r="CB88" s="959"/>
      <c r="CC88" s="959"/>
      <c r="CD88" s="959"/>
      <c r="CE88" s="959"/>
      <c r="CF88" s="959"/>
      <c r="CG88" s="968"/>
      <c r="CH88" s="969"/>
      <c r="CI88" s="970"/>
      <c r="CJ88" s="970"/>
      <c r="CK88" s="970"/>
      <c r="CL88" s="971"/>
      <c r="CM88" s="969"/>
      <c r="CN88" s="970"/>
      <c r="CO88" s="970"/>
      <c r="CP88" s="970"/>
      <c r="CQ88" s="971"/>
      <c r="CR88" s="969"/>
      <c r="CS88" s="970"/>
      <c r="CT88" s="970"/>
      <c r="CU88" s="970"/>
      <c r="CV88" s="971"/>
      <c r="CW88" s="969"/>
      <c r="CX88" s="970"/>
      <c r="CY88" s="970"/>
      <c r="CZ88" s="970"/>
      <c r="DA88" s="971"/>
      <c r="DB88" s="969"/>
      <c r="DC88" s="970"/>
      <c r="DD88" s="970"/>
      <c r="DE88" s="970"/>
      <c r="DF88" s="971"/>
      <c r="DG88" s="969"/>
      <c r="DH88" s="970"/>
      <c r="DI88" s="970"/>
      <c r="DJ88" s="970"/>
      <c r="DK88" s="971"/>
      <c r="DL88" s="969"/>
      <c r="DM88" s="970"/>
      <c r="DN88" s="970"/>
      <c r="DO88" s="970"/>
      <c r="DP88" s="971"/>
      <c r="DQ88" s="969"/>
      <c r="DR88" s="970"/>
      <c r="DS88" s="970"/>
      <c r="DT88" s="970"/>
      <c r="DU88" s="971"/>
      <c r="DV88" s="958"/>
      <c r="DW88" s="959"/>
      <c r="DX88" s="959"/>
      <c r="DY88" s="959"/>
      <c r="DZ88" s="960"/>
      <c r="EA88" s="224"/>
    </row>
    <row r="89" spans="1:131" ht="26.25" hidden="1" customHeight="1" x14ac:dyDescent="0.2">
      <c r="A89" s="239"/>
      <c r="B89" s="240"/>
      <c r="C89" s="240"/>
      <c r="D89" s="240"/>
      <c r="E89" s="240"/>
      <c r="F89" s="240"/>
      <c r="G89" s="240"/>
      <c r="H89" s="240"/>
      <c r="I89" s="240"/>
      <c r="J89" s="240"/>
      <c r="K89" s="240"/>
      <c r="L89" s="240"/>
      <c r="M89" s="240"/>
      <c r="N89" s="240"/>
      <c r="O89" s="240"/>
      <c r="P89" s="240"/>
      <c r="Q89" s="241"/>
      <c r="R89" s="241"/>
      <c r="S89" s="241"/>
      <c r="T89" s="241"/>
      <c r="U89" s="241"/>
      <c r="V89" s="241"/>
      <c r="W89" s="241"/>
      <c r="X89" s="241"/>
      <c r="Y89" s="241"/>
      <c r="Z89" s="241"/>
      <c r="AA89" s="241"/>
      <c r="AB89" s="241"/>
      <c r="AC89" s="241"/>
      <c r="AD89" s="241"/>
      <c r="AE89" s="241"/>
      <c r="AF89" s="241"/>
      <c r="AG89" s="241"/>
      <c r="AH89" s="241"/>
      <c r="AI89" s="241"/>
      <c r="AJ89" s="241"/>
      <c r="AK89" s="241"/>
      <c r="AL89" s="241"/>
      <c r="AM89" s="241"/>
      <c r="AN89" s="241"/>
      <c r="AO89" s="241"/>
      <c r="AP89" s="241"/>
      <c r="AQ89" s="241"/>
      <c r="AR89" s="241"/>
      <c r="AS89" s="241"/>
      <c r="AT89" s="241"/>
      <c r="AU89" s="241"/>
      <c r="AV89" s="241"/>
      <c r="AW89" s="241"/>
      <c r="AX89" s="241"/>
      <c r="AY89" s="241"/>
      <c r="AZ89" s="242"/>
      <c r="BA89" s="242"/>
      <c r="BB89" s="242"/>
      <c r="BC89" s="242"/>
      <c r="BD89" s="242"/>
      <c r="BE89" s="235"/>
      <c r="BF89" s="235"/>
      <c r="BG89" s="235"/>
      <c r="BH89" s="235"/>
      <c r="BI89" s="235"/>
      <c r="BJ89" s="235"/>
      <c r="BK89" s="235"/>
      <c r="BL89" s="235"/>
      <c r="BM89" s="235"/>
      <c r="BN89" s="235"/>
      <c r="BO89" s="235"/>
      <c r="BP89" s="235"/>
      <c r="BQ89" s="232">
        <v>83</v>
      </c>
      <c r="BR89" s="237"/>
      <c r="BS89" s="958"/>
      <c r="BT89" s="959"/>
      <c r="BU89" s="959"/>
      <c r="BV89" s="959"/>
      <c r="BW89" s="959"/>
      <c r="BX89" s="959"/>
      <c r="BY89" s="959"/>
      <c r="BZ89" s="959"/>
      <c r="CA89" s="959"/>
      <c r="CB89" s="959"/>
      <c r="CC89" s="959"/>
      <c r="CD89" s="959"/>
      <c r="CE89" s="959"/>
      <c r="CF89" s="959"/>
      <c r="CG89" s="968"/>
      <c r="CH89" s="969"/>
      <c r="CI89" s="970"/>
      <c r="CJ89" s="970"/>
      <c r="CK89" s="970"/>
      <c r="CL89" s="971"/>
      <c r="CM89" s="969"/>
      <c r="CN89" s="970"/>
      <c r="CO89" s="970"/>
      <c r="CP89" s="970"/>
      <c r="CQ89" s="971"/>
      <c r="CR89" s="969"/>
      <c r="CS89" s="970"/>
      <c r="CT89" s="970"/>
      <c r="CU89" s="970"/>
      <c r="CV89" s="971"/>
      <c r="CW89" s="969"/>
      <c r="CX89" s="970"/>
      <c r="CY89" s="970"/>
      <c r="CZ89" s="970"/>
      <c r="DA89" s="971"/>
      <c r="DB89" s="969"/>
      <c r="DC89" s="970"/>
      <c r="DD89" s="970"/>
      <c r="DE89" s="970"/>
      <c r="DF89" s="971"/>
      <c r="DG89" s="969"/>
      <c r="DH89" s="970"/>
      <c r="DI89" s="970"/>
      <c r="DJ89" s="970"/>
      <c r="DK89" s="971"/>
      <c r="DL89" s="969"/>
      <c r="DM89" s="970"/>
      <c r="DN89" s="970"/>
      <c r="DO89" s="970"/>
      <c r="DP89" s="971"/>
      <c r="DQ89" s="969"/>
      <c r="DR89" s="970"/>
      <c r="DS89" s="970"/>
      <c r="DT89" s="970"/>
      <c r="DU89" s="971"/>
      <c r="DV89" s="958"/>
      <c r="DW89" s="959"/>
      <c r="DX89" s="959"/>
      <c r="DY89" s="959"/>
      <c r="DZ89" s="960"/>
      <c r="EA89" s="224"/>
    </row>
    <row r="90" spans="1:131" ht="26.25" hidden="1" customHeight="1" x14ac:dyDescent="0.2">
      <c r="A90" s="239"/>
      <c r="B90" s="240"/>
      <c r="C90" s="240"/>
      <c r="D90" s="240"/>
      <c r="E90" s="240"/>
      <c r="F90" s="240"/>
      <c r="G90" s="240"/>
      <c r="H90" s="240"/>
      <c r="I90" s="240"/>
      <c r="J90" s="240"/>
      <c r="K90" s="240"/>
      <c r="L90" s="240"/>
      <c r="M90" s="240"/>
      <c r="N90" s="240"/>
      <c r="O90" s="240"/>
      <c r="P90" s="240"/>
      <c r="Q90" s="241"/>
      <c r="R90" s="241"/>
      <c r="S90" s="241"/>
      <c r="T90" s="241"/>
      <c r="U90" s="241"/>
      <c r="V90" s="241"/>
      <c r="W90" s="241"/>
      <c r="X90" s="241"/>
      <c r="Y90" s="241"/>
      <c r="Z90" s="241"/>
      <c r="AA90" s="241"/>
      <c r="AB90" s="241"/>
      <c r="AC90" s="241"/>
      <c r="AD90" s="241"/>
      <c r="AE90" s="241"/>
      <c r="AF90" s="241"/>
      <c r="AG90" s="241"/>
      <c r="AH90" s="241"/>
      <c r="AI90" s="241"/>
      <c r="AJ90" s="241"/>
      <c r="AK90" s="241"/>
      <c r="AL90" s="241"/>
      <c r="AM90" s="241"/>
      <c r="AN90" s="241"/>
      <c r="AO90" s="241"/>
      <c r="AP90" s="241"/>
      <c r="AQ90" s="241"/>
      <c r="AR90" s="241"/>
      <c r="AS90" s="241"/>
      <c r="AT90" s="241"/>
      <c r="AU90" s="241"/>
      <c r="AV90" s="241"/>
      <c r="AW90" s="241"/>
      <c r="AX90" s="241"/>
      <c r="AY90" s="241"/>
      <c r="AZ90" s="242"/>
      <c r="BA90" s="242"/>
      <c r="BB90" s="242"/>
      <c r="BC90" s="242"/>
      <c r="BD90" s="242"/>
      <c r="BE90" s="235"/>
      <c r="BF90" s="235"/>
      <c r="BG90" s="235"/>
      <c r="BH90" s="235"/>
      <c r="BI90" s="235"/>
      <c r="BJ90" s="235"/>
      <c r="BK90" s="235"/>
      <c r="BL90" s="235"/>
      <c r="BM90" s="235"/>
      <c r="BN90" s="235"/>
      <c r="BO90" s="235"/>
      <c r="BP90" s="235"/>
      <c r="BQ90" s="232">
        <v>84</v>
      </c>
      <c r="BR90" s="237"/>
      <c r="BS90" s="958"/>
      <c r="BT90" s="959"/>
      <c r="BU90" s="959"/>
      <c r="BV90" s="959"/>
      <c r="BW90" s="959"/>
      <c r="BX90" s="959"/>
      <c r="BY90" s="959"/>
      <c r="BZ90" s="959"/>
      <c r="CA90" s="959"/>
      <c r="CB90" s="959"/>
      <c r="CC90" s="959"/>
      <c r="CD90" s="959"/>
      <c r="CE90" s="959"/>
      <c r="CF90" s="959"/>
      <c r="CG90" s="968"/>
      <c r="CH90" s="969"/>
      <c r="CI90" s="970"/>
      <c r="CJ90" s="970"/>
      <c r="CK90" s="970"/>
      <c r="CL90" s="971"/>
      <c r="CM90" s="969"/>
      <c r="CN90" s="970"/>
      <c r="CO90" s="970"/>
      <c r="CP90" s="970"/>
      <c r="CQ90" s="971"/>
      <c r="CR90" s="969"/>
      <c r="CS90" s="970"/>
      <c r="CT90" s="970"/>
      <c r="CU90" s="970"/>
      <c r="CV90" s="971"/>
      <c r="CW90" s="969"/>
      <c r="CX90" s="970"/>
      <c r="CY90" s="970"/>
      <c r="CZ90" s="970"/>
      <c r="DA90" s="971"/>
      <c r="DB90" s="969"/>
      <c r="DC90" s="970"/>
      <c r="DD90" s="970"/>
      <c r="DE90" s="970"/>
      <c r="DF90" s="971"/>
      <c r="DG90" s="969"/>
      <c r="DH90" s="970"/>
      <c r="DI90" s="970"/>
      <c r="DJ90" s="970"/>
      <c r="DK90" s="971"/>
      <c r="DL90" s="969"/>
      <c r="DM90" s="970"/>
      <c r="DN90" s="970"/>
      <c r="DO90" s="970"/>
      <c r="DP90" s="971"/>
      <c r="DQ90" s="969"/>
      <c r="DR90" s="970"/>
      <c r="DS90" s="970"/>
      <c r="DT90" s="970"/>
      <c r="DU90" s="971"/>
      <c r="DV90" s="958"/>
      <c r="DW90" s="959"/>
      <c r="DX90" s="959"/>
      <c r="DY90" s="959"/>
      <c r="DZ90" s="960"/>
      <c r="EA90" s="224"/>
    </row>
    <row r="91" spans="1:131" ht="26.25" hidden="1" customHeight="1" x14ac:dyDescent="0.2">
      <c r="A91" s="239"/>
      <c r="B91" s="240"/>
      <c r="C91" s="240"/>
      <c r="D91" s="240"/>
      <c r="E91" s="240"/>
      <c r="F91" s="240"/>
      <c r="G91" s="240"/>
      <c r="H91" s="240"/>
      <c r="I91" s="240"/>
      <c r="J91" s="240"/>
      <c r="K91" s="240"/>
      <c r="L91" s="240"/>
      <c r="M91" s="240"/>
      <c r="N91" s="240"/>
      <c r="O91" s="240"/>
      <c r="P91" s="240"/>
      <c r="Q91" s="241"/>
      <c r="R91" s="241"/>
      <c r="S91" s="241"/>
      <c r="T91" s="241"/>
      <c r="U91" s="241"/>
      <c r="V91" s="241"/>
      <c r="W91" s="241"/>
      <c r="X91" s="241"/>
      <c r="Y91" s="241"/>
      <c r="Z91" s="241"/>
      <c r="AA91" s="241"/>
      <c r="AB91" s="241"/>
      <c r="AC91" s="241"/>
      <c r="AD91" s="241"/>
      <c r="AE91" s="241"/>
      <c r="AF91" s="241"/>
      <c r="AG91" s="241"/>
      <c r="AH91" s="241"/>
      <c r="AI91" s="241"/>
      <c r="AJ91" s="241"/>
      <c r="AK91" s="241"/>
      <c r="AL91" s="241"/>
      <c r="AM91" s="241"/>
      <c r="AN91" s="241"/>
      <c r="AO91" s="241"/>
      <c r="AP91" s="241"/>
      <c r="AQ91" s="241"/>
      <c r="AR91" s="241"/>
      <c r="AS91" s="241"/>
      <c r="AT91" s="241"/>
      <c r="AU91" s="241"/>
      <c r="AV91" s="241"/>
      <c r="AW91" s="241"/>
      <c r="AX91" s="241"/>
      <c r="AY91" s="241"/>
      <c r="AZ91" s="242"/>
      <c r="BA91" s="242"/>
      <c r="BB91" s="242"/>
      <c r="BC91" s="242"/>
      <c r="BD91" s="242"/>
      <c r="BE91" s="235"/>
      <c r="BF91" s="235"/>
      <c r="BG91" s="235"/>
      <c r="BH91" s="235"/>
      <c r="BI91" s="235"/>
      <c r="BJ91" s="235"/>
      <c r="BK91" s="235"/>
      <c r="BL91" s="235"/>
      <c r="BM91" s="235"/>
      <c r="BN91" s="235"/>
      <c r="BO91" s="235"/>
      <c r="BP91" s="235"/>
      <c r="BQ91" s="232">
        <v>85</v>
      </c>
      <c r="BR91" s="237"/>
      <c r="BS91" s="958"/>
      <c r="BT91" s="959"/>
      <c r="BU91" s="959"/>
      <c r="BV91" s="959"/>
      <c r="BW91" s="959"/>
      <c r="BX91" s="959"/>
      <c r="BY91" s="959"/>
      <c r="BZ91" s="959"/>
      <c r="CA91" s="959"/>
      <c r="CB91" s="959"/>
      <c r="CC91" s="959"/>
      <c r="CD91" s="959"/>
      <c r="CE91" s="959"/>
      <c r="CF91" s="959"/>
      <c r="CG91" s="968"/>
      <c r="CH91" s="969"/>
      <c r="CI91" s="970"/>
      <c r="CJ91" s="970"/>
      <c r="CK91" s="970"/>
      <c r="CL91" s="971"/>
      <c r="CM91" s="969"/>
      <c r="CN91" s="970"/>
      <c r="CO91" s="970"/>
      <c r="CP91" s="970"/>
      <c r="CQ91" s="971"/>
      <c r="CR91" s="969"/>
      <c r="CS91" s="970"/>
      <c r="CT91" s="970"/>
      <c r="CU91" s="970"/>
      <c r="CV91" s="971"/>
      <c r="CW91" s="969"/>
      <c r="CX91" s="970"/>
      <c r="CY91" s="970"/>
      <c r="CZ91" s="970"/>
      <c r="DA91" s="971"/>
      <c r="DB91" s="969"/>
      <c r="DC91" s="970"/>
      <c r="DD91" s="970"/>
      <c r="DE91" s="970"/>
      <c r="DF91" s="971"/>
      <c r="DG91" s="969"/>
      <c r="DH91" s="970"/>
      <c r="DI91" s="970"/>
      <c r="DJ91" s="970"/>
      <c r="DK91" s="971"/>
      <c r="DL91" s="969"/>
      <c r="DM91" s="970"/>
      <c r="DN91" s="970"/>
      <c r="DO91" s="970"/>
      <c r="DP91" s="971"/>
      <c r="DQ91" s="969"/>
      <c r="DR91" s="970"/>
      <c r="DS91" s="970"/>
      <c r="DT91" s="970"/>
      <c r="DU91" s="971"/>
      <c r="DV91" s="958"/>
      <c r="DW91" s="959"/>
      <c r="DX91" s="959"/>
      <c r="DY91" s="959"/>
      <c r="DZ91" s="960"/>
      <c r="EA91" s="224"/>
    </row>
    <row r="92" spans="1:131" ht="26.25" hidden="1" customHeight="1" x14ac:dyDescent="0.2">
      <c r="A92" s="239"/>
      <c r="B92" s="240"/>
      <c r="C92" s="240"/>
      <c r="D92" s="240"/>
      <c r="E92" s="240"/>
      <c r="F92" s="240"/>
      <c r="G92" s="240"/>
      <c r="H92" s="240"/>
      <c r="I92" s="240"/>
      <c r="J92" s="240"/>
      <c r="K92" s="240"/>
      <c r="L92" s="240"/>
      <c r="M92" s="240"/>
      <c r="N92" s="240"/>
      <c r="O92" s="240"/>
      <c r="P92" s="240"/>
      <c r="Q92" s="241"/>
      <c r="R92" s="241"/>
      <c r="S92" s="241"/>
      <c r="T92" s="241"/>
      <c r="U92" s="241"/>
      <c r="V92" s="241"/>
      <c r="W92" s="241"/>
      <c r="X92" s="241"/>
      <c r="Y92" s="241"/>
      <c r="Z92" s="241"/>
      <c r="AA92" s="241"/>
      <c r="AB92" s="241"/>
      <c r="AC92" s="241"/>
      <c r="AD92" s="241"/>
      <c r="AE92" s="241"/>
      <c r="AF92" s="241"/>
      <c r="AG92" s="241"/>
      <c r="AH92" s="241"/>
      <c r="AI92" s="241"/>
      <c r="AJ92" s="241"/>
      <c r="AK92" s="241"/>
      <c r="AL92" s="241"/>
      <c r="AM92" s="241"/>
      <c r="AN92" s="241"/>
      <c r="AO92" s="241"/>
      <c r="AP92" s="241"/>
      <c r="AQ92" s="241"/>
      <c r="AR92" s="241"/>
      <c r="AS92" s="241"/>
      <c r="AT92" s="241"/>
      <c r="AU92" s="241"/>
      <c r="AV92" s="241"/>
      <c r="AW92" s="241"/>
      <c r="AX92" s="241"/>
      <c r="AY92" s="241"/>
      <c r="AZ92" s="242"/>
      <c r="BA92" s="242"/>
      <c r="BB92" s="242"/>
      <c r="BC92" s="242"/>
      <c r="BD92" s="242"/>
      <c r="BE92" s="235"/>
      <c r="BF92" s="235"/>
      <c r="BG92" s="235"/>
      <c r="BH92" s="235"/>
      <c r="BI92" s="235"/>
      <c r="BJ92" s="235"/>
      <c r="BK92" s="235"/>
      <c r="BL92" s="235"/>
      <c r="BM92" s="235"/>
      <c r="BN92" s="235"/>
      <c r="BO92" s="235"/>
      <c r="BP92" s="235"/>
      <c r="BQ92" s="232">
        <v>86</v>
      </c>
      <c r="BR92" s="237"/>
      <c r="BS92" s="958"/>
      <c r="BT92" s="959"/>
      <c r="BU92" s="959"/>
      <c r="BV92" s="959"/>
      <c r="BW92" s="959"/>
      <c r="BX92" s="959"/>
      <c r="BY92" s="959"/>
      <c r="BZ92" s="959"/>
      <c r="CA92" s="959"/>
      <c r="CB92" s="959"/>
      <c r="CC92" s="959"/>
      <c r="CD92" s="959"/>
      <c r="CE92" s="959"/>
      <c r="CF92" s="959"/>
      <c r="CG92" s="968"/>
      <c r="CH92" s="969"/>
      <c r="CI92" s="970"/>
      <c r="CJ92" s="970"/>
      <c r="CK92" s="970"/>
      <c r="CL92" s="971"/>
      <c r="CM92" s="969"/>
      <c r="CN92" s="970"/>
      <c r="CO92" s="970"/>
      <c r="CP92" s="970"/>
      <c r="CQ92" s="971"/>
      <c r="CR92" s="969"/>
      <c r="CS92" s="970"/>
      <c r="CT92" s="970"/>
      <c r="CU92" s="970"/>
      <c r="CV92" s="971"/>
      <c r="CW92" s="969"/>
      <c r="CX92" s="970"/>
      <c r="CY92" s="970"/>
      <c r="CZ92" s="970"/>
      <c r="DA92" s="971"/>
      <c r="DB92" s="969"/>
      <c r="DC92" s="970"/>
      <c r="DD92" s="970"/>
      <c r="DE92" s="970"/>
      <c r="DF92" s="971"/>
      <c r="DG92" s="969"/>
      <c r="DH92" s="970"/>
      <c r="DI92" s="970"/>
      <c r="DJ92" s="970"/>
      <c r="DK92" s="971"/>
      <c r="DL92" s="969"/>
      <c r="DM92" s="970"/>
      <c r="DN92" s="970"/>
      <c r="DO92" s="970"/>
      <c r="DP92" s="971"/>
      <c r="DQ92" s="969"/>
      <c r="DR92" s="970"/>
      <c r="DS92" s="970"/>
      <c r="DT92" s="970"/>
      <c r="DU92" s="971"/>
      <c r="DV92" s="958"/>
      <c r="DW92" s="959"/>
      <c r="DX92" s="959"/>
      <c r="DY92" s="959"/>
      <c r="DZ92" s="960"/>
      <c r="EA92" s="224"/>
    </row>
    <row r="93" spans="1:131" ht="26.25" hidden="1" customHeight="1" x14ac:dyDescent="0.2">
      <c r="A93" s="239"/>
      <c r="B93" s="240"/>
      <c r="C93" s="240"/>
      <c r="D93" s="240"/>
      <c r="E93" s="240"/>
      <c r="F93" s="240"/>
      <c r="G93" s="240"/>
      <c r="H93" s="240"/>
      <c r="I93" s="240"/>
      <c r="J93" s="240"/>
      <c r="K93" s="240"/>
      <c r="L93" s="240"/>
      <c r="M93" s="240"/>
      <c r="N93" s="240"/>
      <c r="O93" s="240"/>
      <c r="P93" s="240"/>
      <c r="Q93" s="241"/>
      <c r="R93" s="241"/>
      <c r="S93" s="241"/>
      <c r="T93" s="241"/>
      <c r="U93" s="241"/>
      <c r="V93" s="241"/>
      <c r="W93" s="241"/>
      <c r="X93" s="241"/>
      <c r="Y93" s="241"/>
      <c r="Z93" s="241"/>
      <c r="AA93" s="241"/>
      <c r="AB93" s="241"/>
      <c r="AC93" s="241"/>
      <c r="AD93" s="241"/>
      <c r="AE93" s="241"/>
      <c r="AF93" s="241"/>
      <c r="AG93" s="241"/>
      <c r="AH93" s="241"/>
      <c r="AI93" s="241"/>
      <c r="AJ93" s="241"/>
      <c r="AK93" s="241"/>
      <c r="AL93" s="241"/>
      <c r="AM93" s="241"/>
      <c r="AN93" s="241"/>
      <c r="AO93" s="241"/>
      <c r="AP93" s="241"/>
      <c r="AQ93" s="241"/>
      <c r="AR93" s="241"/>
      <c r="AS93" s="241"/>
      <c r="AT93" s="241"/>
      <c r="AU93" s="241"/>
      <c r="AV93" s="241"/>
      <c r="AW93" s="241"/>
      <c r="AX93" s="241"/>
      <c r="AY93" s="241"/>
      <c r="AZ93" s="242"/>
      <c r="BA93" s="242"/>
      <c r="BB93" s="242"/>
      <c r="BC93" s="242"/>
      <c r="BD93" s="242"/>
      <c r="BE93" s="235"/>
      <c r="BF93" s="235"/>
      <c r="BG93" s="235"/>
      <c r="BH93" s="235"/>
      <c r="BI93" s="235"/>
      <c r="BJ93" s="235"/>
      <c r="BK93" s="235"/>
      <c r="BL93" s="235"/>
      <c r="BM93" s="235"/>
      <c r="BN93" s="235"/>
      <c r="BO93" s="235"/>
      <c r="BP93" s="235"/>
      <c r="BQ93" s="232">
        <v>87</v>
      </c>
      <c r="BR93" s="237"/>
      <c r="BS93" s="958"/>
      <c r="BT93" s="959"/>
      <c r="BU93" s="959"/>
      <c r="BV93" s="959"/>
      <c r="BW93" s="959"/>
      <c r="BX93" s="959"/>
      <c r="BY93" s="959"/>
      <c r="BZ93" s="959"/>
      <c r="CA93" s="959"/>
      <c r="CB93" s="959"/>
      <c r="CC93" s="959"/>
      <c r="CD93" s="959"/>
      <c r="CE93" s="959"/>
      <c r="CF93" s="959"/>
      <c r="CG93" s="968"/>
      <c r="CH93" s="969"/>
      <c r="CI93" s="970"/>
      <c r="CJ93" s="970"/>
      <c r="CK93" s="970"/>
      <c r="CL93" s="971"/>
      <c r="CM93" s="969"/>
      <c r="CN93" s="970"/>
      <c r="CO93" s="970"/>
      <c r="CP93" s="970"/>
      <c r="CQ93" s="971"/>
      <c r="CR93" s="969"/>
      <c r="CS93" s="970"/>
      <c r="CT93" s="970"/>
      <c r="CU93" s="970"/>
      <c r="CV93" s="971"/>
      <c r="CW93" s="969"/>
      <c r="CX93" s="970"/>
      <c r="CY93" s="970"/>
      <c r="CZ93" s="970"/>
      <c r="DA93" s="971"/>
      <c r="DB93" s="969"/>
      <c r="DC93" s="970"/>
      <c r="DD93" s="970"/>
      <c r="DE93" s="970"/>
      <c r="DF93" s="971"/>
      <c r="DG93" s="969"/>
      <c r="DH93" s="970"/>
      <c r="DI93" s="970"/>
      <c r="DJ93" s="970"/>
      <c r="DK93" s="971"/>
      <c r="DL93" s="969"/>
      <c r="DM93" s="970"/>
      <c r="DN93" s="970"/>
      <c r="DO93" s="970"/>
      <c r="DP93" s="971"/>
      <c r="DQ93" s="969"/>
      <c r="DR93" s="970"/>
      <c r="DS93" s="970"/>
      <c r="DT93" s="970"/>
      <c r="DU93" s="971"/>
      <c r="DV93" s="958"/>
      <c r="DW93" s="959"/>
      <c r="DX93" s="959"/>
      <c r="DY93" s="959"/>
      <c r="DZ93" s="960"/>
      <c r="EA93" s="224"/>
    </row>
    <row r="94" spans="1:131" ht="26.25" hidden="1" customHeight="1" x14ac:dyDescent="0.2">
      <c r="A94" s="239"/>
      <c r="B94" s="240"/>
      <c r="C94" s="240"/>
      <c r="D94" s="240"/>
      <c r="E94" s="240"/>
      <c r="F94" s="240"/>
      <c r="G94" s="240"/>
      <c r="H94" s="240"/>
      <c r="I94" s="240"/>
      <c r="J94" s="240"/>
      <c r="K94" s="240"/>
      <c r="L94" s="240"/>
      <c r="M94" s="240"/>
      <c r="N94" s="240"/>
      <c r="O94" s="240"/>
      <c r="P94" s="240"/>
      <c r="Q94" s="241"/>
      <c r="R94" s="241"/>
      <c r="S94" s="241"/>
      <c r="T94" s="241"/>
      <c r="U94" s="241"/>
      <c r="V94" s="241"/>
      <c r="W94" s="241"/>
      <c r="X94" s="241"/>
      <c r="Y94" s="241"/>
      <c r="Z94" s="241"/>
      <c r="AA94" s="241"/>
      <c r="AB94" s="241"/>
      <c r="AC94" s="241"/>
      <c r="AD94" s="241"/>
      <c r="AE94" s="241"/>
      <c r="AF94" s="241"/>
      <c r="AG94" s="241"/>
      <c r="AH94" s="241"/>
      <c r="AI94" s="241"/>
      <c r="AJ94" s="241"/>
      <c r="AK94" s="241"/>
      <c r="AL94" s="241"/>
      <c r="AM94" s="241"/>
      <c r="AN94" s="241"/>
      <c r="AO94" s="241"/>
      <c r="AP94" s="241"/>
      <c r="AQ94" s="241"/>
      <c r="AR94" s="241"/>
      <c r="AS94" s="241"/>
      <c r="AT94" s="241"/>
      <c r="AU94" s="241"/>
      <c r="AV94" s="241"/>
      <c r="AW94" s="241"/>
      <c r="AX94" s="241"/>
      <c r="AY94" s="241"/>
      <c r="AZ94" s="242"/>
      <c r="BA94" s="242"/>
      <c r="BB94" s="242"/>
      <c r="BC94" s="242"/>
      <c r="BD94" s="242"/>
      <c r="BE94" s="235"/>
      <c r="BF94" s="235"/>
      <c r="BG94" s="235"/>
      <c r="BH94" s="235"/>
      <c r="BI94" s="235"/>
      <c r="BJ94" s="235"/>
      <c r="BK94" s="235"/>
      <c r="BL94" s="235"/>
      <c r="BM94" s="235"/>
      <c r="BN94" s="235"/>
      <c r="BO94" s="235"/>
      <c r="BP94" s="235"/>
      <c r="BQ94" s="232">
        <v>88</v>
      </c>
      <c r="BR94" s="237"/>
      <c r="BS94" s="958"/>
      <c r="BT94" s="959"/>
      <c r="BU94" s="959"/>
      <c r="BV94" s="959"/>
      <c r="BW94" s="959"/>
      <c r="BX94" s="959"/>
      <c r="BY94" s="959"/>
      <c r="BZ94" s="959"/>
      <c r="CA94" s="959"/>
      <c r="CB94" s="959"/>
      <c r="CC94" s="959"/>
      <c r="CD94" s="959"/>
      <c r="CE94" s="959"/>
      <c r="CF94" s="959"/>
      <c r="CG94" s="968"/>
      <c r="CH94" s="969"/>
      <c r="CI94" s="970"/>
      <c r="CJ94" s="970"/>
      <c r="CK94" s="970"/>
      <c r="CL94" s="971"/>
      <c r="CM94" s="969"/>
      <c r="CN94" s="970"/>
      <c r="CO94" s="970"/>
      <c r="CP94" s="970"/>
      <c r="CQ94" s="971"/>
      <c r="CR94" s="969"/>
      <c r="CS94" s="970"/>
      <c r="CT94" s="970"/>
      <c r="CU94" s="970"/>
      <c r="CV94" s="971"/>
      <c r="CW94" s="969"/>
      <c r="CX94" s="970"/>
      <c r="CY94" s="970"/>
      <c r="CZ94" s="970"/>
      <c r="DA94" s="971"/>
      <c r="DB94" s="969"/>
      <c r="DC94" s="970"/>
      <c r="DD94" s="970"/>
      <c r="DE94" s="970"/>
      <c r="DF94" s="971"/>
      <c r="DG94" s="969"/>
      <c r="DH94" s="970"/>
      <c r="DI94" s="970"/>
      <c r="DJ94" s="970"/>
      <c r="DK94" s="971"/>
      <c r="DL94" s="969"/>
      <c r="DM94" s="970"/>
      <c r="DN94" s="970"/>
      <c r="DO94" s="970"/>
      <c r="DP94" s="971"/>
      <c r="DQ94" s="969"/>
      <c r="DR94" s="970"/>
      <c r="DS94" s="970"/>
      <c r="DT94" s="970"/>
      <c r="DU94" s="971"/>
      <c r="DV94" s="958"/>
      <c r="DW94" s="959"/>
      <c r="DX94" s="959"/>
      <c r="DY94" s="959"/>
      <c r="DZ94" s="960"/>
      <c r="EA94" s="224"/>
    </row>
    <row r="95" spans="1:131" ht="26.25" hidden="1" customHeight="1" x14ac:dyDescent="0.2">
      <c r="A95" s="239"/>
      <c r="B95" s="240"/>
      <c r="C95" s="240"/>
      <c r="D95" s="240"/>
      <c r="E95" s="240"/>
      <c r="F95" s="240"/>
      <c r="G95" s="240"/>
      <c r="H95" s="240"/>
      <c r="I95" s="240"/>
      <c r="J95" s="240"/>
      <c r="K95" s="240"/>
      <c r="L95" s="240"/>
      <c r="M95" s="240"/>
      <c r="N95" s="240"/>
      <c r="O95" s="240"/>
      <c r="P95" s="240"/>
      <c r="Q95" s="241"/>
      <c r="R95" s="241"/>
      <c r="S95" s="241"/>
      <c r="T95" s="241"/>
      <c r="U95" s="241"/>
      <c r="V95" s="241"/>
      <c r="W95" s="241"/>
      <c r="X95" s="241"/>
      <c r="Y95" s="241"/>
      <c r="Z95" s="241"/>
      <c r="AA95" s="241"/>
      <c r="AB95" s="241"/>
      <c r="AC95" s="241"/>
      <c r="AD95" s="241"/>
      <c r="AE95" s="241"/>
      <c r="AF95" s="241"/>
      <c r="AG95" s="241"/>
      <c r="AH95" s="241"/>
      <c r="AI95" s="241"/>
      <c r="AJ95" s="241"/>
      <c r="AK95" s="241"/>
      <c r="AL95" s="241"/>
      <c r="AM95" s="241"/>
      <c r="AN95" s="241"/>
      <c r="AO95" s="241"/>
      <c r="AP95" s="241"/>
      <c r="AQ95" s="241"/>
      <c r="AR95" s="241"/>
      <c r="AS95" s="241"/>
      <c r="AT95" s="241"/>
      <c r="AU95" s="241"/>
      <c r="AV95" s="241"/>
      <c r="AW95" s="241"/>
      <c r="AX95" s="241"/>
      <c r="AY95" s="241"/>
      <c r="AZ95" s="242"/>
      <c r="BA95" s="242"/>
      <c r="BB95" s="242"/>
      <c r="BC95" s="242"/>
      <c r="BD95" s="242"/>
      <c r="BE95" s="235"/>
      <c r="BF95" s="235"/>
      <c r="BG95" s="235"/>
      <c r="BH95" s="235"/>
      <c r="BI95" s="235"/>
      <c r="BJ95" s="235"/>
      <c r="BK95" s="235"/>
      <c r="BL95" s="235"/>
      <c r="BM95" s="235"/>
      <c r="BN95" s="235"/>
      <c r="BO95" s="235"/>
      <c r="BP95" s="235"/>
      <c r="BQ95" s="232">
        <v>89</v>
      </c>
      <c r="BR95" s="237"/>
      <c r="BS95" s="958"/>
      <c r="BT95" s="959"/>
      <c r="BU95" s="959"/>
      <c r="BV95" s="959"/>
      <c r="BW95" s="959"/>
      <c r="BX95" s="959"/>
      <c r="BY95" s="959"/>
      <c r="BZ95" s="959"/>
      <c r="CA95" s="959"/>
      <c r="CB95" s="959"/>
      <c r="CC95" s="959"/>
      <c r="CD95" s="959"/>
      <c r="CE95" s="959"/>
      <c r="CF95" s="959"/>
      <c r="CG95" s="968"/>
      <c r="CH95" s="969"/>
      <c r="CI95" s="970"/>
      <c r="CJ95" s="970"/>
      <c r="CK95" s="970"/>
      <c r="CL95" s="971"/>
      <c r="CM95" s="969"/>
      <c r="CN95" s="970"/>
      <c r="CO95" s="970"/>
      <c r="CP95" s="970"/>
      <c r="CQ95" s="971"/>
      <c r="CR95" s="969"/>
      <c r="CS95" s="970"/>
      <c r="CT95" s="970"/>
      <c r="CU95" s="970"/>
      <c r="CV95" s="971"/>
      <c r="CW95" s="969"/>
      <c r="CX95" s="970"/>
      <c r="CY95" s="970"/>
      <c r="CZ95" s="970"/>
      <c r="DA95" s="971"/>
      <c r="DB95" s="969"/>
      <c r="DC95" s="970"/>
      <c r="DD95" s="970"/>
      <c r="DE95" s="970"/>
      <c r="DF95" s="971"/>
      <c r="DG95" s="969"/>
      <c r="DH95" s="970"/>
      <c r="DI95" s="970"/>
      <c r="DJ95" s="970"/>
      <c r="DK95" s="971"/>
      <c r="DL95" s="969"/>
      <c r="DM95" s="970"/>
      <c r="DN95" s="970"/>
      <c r="DO95" s="970"/>
      <c r="DP95" s="971"/>
      <c r="DQ95" s="969"/>
      <c r="DR95" s="970"/>
      <c r="DS95" s="970"/>
      <c r="DT95" s="970"/>
      <c r="DU95" s="971"/>
      <c r="DV95" s="958"/>
      <c r="DW95" s="959"/>
      <c r="DX95" s="959"/>
      <c r="DY95" s="959"/>
      <c r="DZ95" s="960"/>
      <c r="EA95" s="224"/>
    </row>
    <row r="96" spans="1:131" ht="26.25" hidden="1" customHeight="1" x14ac:dyDescent="0.2">
      <c r="A96" s="239"/>
      <c r="B96" s="240"/>
      <c r="C96" s="240"/>
      <c r="D96" s="240"/>
      <c r="E96" s="240"/>
      <c r="F96" s="240"/>
      <c r="G96" s="240"/>
      <c r="H96" s="240"/>
      <c r="I96" s="240"/>
      <c r="J96" s="240"/>
      <c r="K96" s="240"/>
      <c r="L96" s="240"/>
      <c r="M96" s="240"/>
      <c r="N96" s="240"/>
      <c r="O96" s="240"/>
      <c r="P96" s="240"/>
      <c r="Q96" s="241"/>
      <c r="R96" s="241"/>
      <c r="S96" s="241"/>
      <c r="T96" s="241"/>
      <c r="U96" s="241"/>
      <c r="V96" s="241"/>
      <c r="W96" s="241"/>
      <c r="X96" s="241"/>
      <c r="Y96" s="241"/>
      <c r="Z96" s="241"/>
      <c r="AA96" s="241"/>
      <c r="AB96" s="241"/>
      <c r="AC96" s="241"/>
      <c r="AD96" s="241"/>
      <c r="AE96" s="241"/>
      <c r="AF96" s="241"/>
      <c r="AG96" s="241"/>
      <c r="AH96" s="241"/>
      <c r="AI96" s="241"/>
      <c r="AJ96" s="241"/>
      <c r="AK96" s="241"/>
      <c r="AL96" s="241"/>
      <c r="AM96" s="241"/>
      <c r="AN96" s="241"/>
      <c r="AO96" s="241"/>
      <c r="AP96" s="241"/>
      <c r="AQ96" s="241"/>
      <c r="AR96" s="241"/>
      <c r="AS96" s="241"/>
      <c r="AT96" s="241"/>
      <c r="AU96" s="241"/>
      <c r="AV96" s="241"/>
      <c r="AW96" s="241"/>
      <c r="AX96" s="241"/>
      <c r="AY96" s="241"/>
      <c r="AZ96" s="242"/>
      <c r="BA96" s="242"/>
      <c r="BB96" s="242"/>
      <c r="BC96" s="242"/>
      <c r="BD96" s="242"/>
      <c r="BE96" s="235"/>
      <c r="BF96" s="235"/>
      <c r="BG96" s="235"/>
      <c r="BH96" s="235"/>
      <c r="BI96" s="235"/>
      <c r="BJ96" s="235"/>
      <c r="BK96" s="235"/>
      <c r="BL96" s="235"/>
      <c r="BM96" s="235"/>
      <c r="BN96" s="235"/>
      <c r="BO96" s="235"/>
      <c r="BP96" s="235"/>
      <c r="BQ96" s="232">
        <v>90</v>
      </c>
      <c r="BR96" s="237"/>
      <c r="BS96" s="958"/>
      <c r="BT96" s="959"/>
      <c r="BU96" s="959"/>
      <c r="BV96" s="959"/>
      <c r="BW96" s="959"/>
      <c r="BX96" s="959"/>
      <c r="BY96" s="959"/>
      <c r="BZ96" s="959"/>
      <c r="CA96" s="959"/>
      <c r="CB96" s="959"/>
      <c r="CC96" s="959"/>
      <c r="CD96" s="959"/>
      <c r="CE96" s="959"/>
      <c r="CF96" s="959"/>
      <c r="CG96" s="968"/>
      <c r="CH96" s="969"/>
      <c r="CI96" s="970"/>
      <c r="CJ96" s="970"/>
      <c r="CK96" s="970"/>
      <c r="CL96" s="971"/>
      <c r="CM96" s="969"/>
      <c r="CN96" s="970"/>
      <c r="CO96" s="970"/>
      <c r="CP96" s="970"/>
      <c r="CQ96" s="971"/>
      <c r="CR96" s="969"/>
      <c r="CS96" s="970"/>
      <c r="CT96" s="970"/>
      <c r="CU96" s="970"/>
      <c r="CV96" s="971"/>
      <c r="CW96" s="969"/>
      <c r="CX96" s="970"/>
      <c r="CY96" s="970"/>
      <c r="CZ96" s="970"/>
      <c r="DA96" s="971"/>
      <c r="DB96" s="969"/>
      <c r="DC96" s="970"/>
      <c r="DD96" s="970"/>
      <c r="DE96" s="970"/>
      <c r="DF96" s="971"/>
      <c r="DG96" s="969"/>
      <c r="DH96" s="970"/>
      <c r="DI96" s="970"/>
      <c r="DJ96" s="970"/>
      <c r="DK96" s="971"/>
      <c r="DL96" s="969"/>
      <c r="DM96" s="970"/>
      <c r="DN96" s="970"/>
      <c r="DO96" s="970"/>
      <c r="DP96" s="971"/>
      <c r="DQ96" s="969"/>
      <c r="DR96" s="970"/>
      <c r="DS96" s="970"/>
      <c r="DT96" s="970"/>
      <c r="DU96" s="971"/>
      <c r="DV96" s="958"/>
      <c r="DW96" s="959"/>
      <c r="DX96" s="959"/>
      <c r="DY96" s="959"/>
      <c r="DZ96" s="960"/>
      <c r="EA96" s="224"/>
    </row>
    <row r="97" spans="1:131" ht="26.25" hidden="1" customHeight="1" x14ac:dyDescent="0.2">
      <c r="A97" s="239"/>
      <c r="B97" s="240"/>
      <c r="C97" s="240"/>
      <c r="D97" s="240"/>
      <c r="E97" s="240"/>
      <c r="F97" s="240"/>
      <c r="G97" s="240"/>
      <c r="H97" s="240"/>
      <c r="I97" s="240"/>
      <c r="J97" s="240"/>
      <c r="K97" s="240"/>
      <c r="L97" s="240"/>
      <c r="M97" s="240"/>
      <c r="N97" s="240"/>
      <c r="O97" s="240"/>
      <c r="P97" s="240"/>
      <c r="Q97" s="241"/>
      <c r="R97" s="241"/>
      <c r="S97" s="241"/>
      <c r="T97" s="241"/>
      <c r="U97" s="241"/>
      <c r="V97" s="241"/>
      <c r="W97" s="241"/>
      <c r="X97" s="241"/>
      <c r="Y97" s="241"/>
      <c r="Z97" s="241"/>
      <c r="AA97" s="241"/>
      <c r="AB97" s="241"/>
      <c r="AC97" s="241"/>
      <c r="AD97" s="241"/>
      <c r="AE97" s="241"/>
      <c r="AF97" s="241"/>
      <c r="AG97" s="241"/>
      <c r="AH97" s="241"/>
      <c r="AI97" s="241"/>
      <c r="AJ97" s="241"/>
      <c r="AK97" s="241"/>
      <c r="AL97" s="241"/>
      <c r="AM97" s="241"/>
      <c r="AN97" s="241"/>
      <c r="AO97" s="241"/>
      <c r="AP97" s="241"/>
      <c r="AQ97" s="241"/>
      <c r="AR97" s="241"/>
      <c r="AS97" s="241"/>
      <c r="AT97" s="241"/>
      <c r="AU97" s="241"/>
      <c r="AV97" s="241"/>
      <c r="AW97" s="241"/>
      <c r="AX97" s="241"/>
      <c r="AY97" s="241"/>
      <c r="AZ97" s="242"/>
      <c r="BA97" s="242"/>
      <c r="BB97" s="242"/>
      <c r="BC97" s="242"/>
      <c r="BD97" s="242"/>
      <c r="BE97" s="235"/>
      <c r="BF97" s="235"/>
      <c r="BG97" s="235"/>
      <c r="BH97" s="235"/>
      <c r="BI97" s="235"/>
      <c r="BJ97" s="235"/>
      <c r="BK97" s="235"/>
      <c r="BL97" s="235"/>
      <c r="BM97" s="235"/>
      <c r="BN97" s="235"/>
      <c r="BO97" s="235"/>
      <c r="BP97" s="235"/>
      <c r="BQ97" s="232">
        <v>91</v>
      </c>
      <c r="BR97" s="237"/>
      <c r="BS97" s="958"/>
      <c r="BT97" s="959"/>
      <c r="BU97" s="959"/>
      <c r="BV97" s="959"/>
      <c r="BW97" s="959"/>
      <c r="BX97" s="959"/>
      <c r="BY97" s="959"/>
      <c r="BZ97" s="959"/>
      <c r="CA97" s="959"/>
      <c r="CB97" s="959"/>
      <c r="CC97" s="959"/>
      <c r="CD97" s="959"/>
      <c r="CE97" s="959"/>
      <c r="CF97" s="959"/>
      <c r="CG97" s="968"/>
      <c r="CH97" s="969"/>
      <c r="CI97" s="970"/>
      <c r="CJ97" s="970"/>
      <c r="CK97" s="970"/>
      <c r="CL97" s="971"/>
      <c r="CM97" s="969"/>
      <c r="CN97" s="970"/>
      <c r="CO97" s="970"/>
      <c r="CP97" s="970"/>
      <c r="CQ97" s="971"/>
      <c r="CR97" s="969"/>
      <c r="CS97" s="970"/>
      <c r="CT97" s="970"/>
      <c r="CU97" s="970"/>
      <c r="CV97" s="971"/>
      <c r="CW97" s="969"/>
      <c r="CX97" s="970"/>
      <c r="CY97" s="970"/>
      <c r="CZ97" s="970"/>
      <c r="DA97" s="971"/>
      <c r="DB97" s="969"/>
      <c r="DC97" s="970"/>
      <c r="DD97" s="970"/>
      <c r="DE97" s="970"/>
      <c r="DF97" s="971"/>
      <c r="DG97" s="969"/>
      <c r="DH97" s="970"/>
      <c r="DI97" s="970"/>
      <c r="DJ97" s="970"/>
      <c r="DK97" s="971"/>
      <c r="DL97" s="969"/>
      <c r="DM97" s="970"/>
      <c r="DN97" s="970"/>
      <c r="DO97" s="970"/>
      <c r="DP97" s="971"/>
      <c r="DQ97" s="969"/>
      <c r="DR97" s="970"/>
      <c r="DS97" s="970"/>
      <c r="DT97" s="970"/>
      <c r="DU97" s="971"/>
      <c r="DV97" s="958"/>
      <c r="DW97" s="959"/>
      <c r="DX97" s="959"/>
      <c r="DY97" s="959"/>
      <c r="DZ97" s="960"/>
      <c r="EA97" s="224"/>
    </row>
    <row r="98" spans="1:131" ht="26.25" hidden="1" customHeight="1" x14ac:dyDescent="0.2">
      <c r="A98" s="239"/>
      <c r="B98" s="240"/>
      <c r="C98" s="240"/>
      <c r="D98" s="240"/>
      <c r="E98" s="240"/>
      <c r="F98" s="240"/>
      <c r="G98" s="240"/>
      <c r="H98" s="240"/>
      <c r="I98" s="240"/>
      <c r="J98" s="240"/>
      <c r="K98" s="240"/>
      <c r="L98" s="240"/>
      <c r="M98" s="240"/>
      <c r="N98" s="240"/>
      <c r="O98" s="240"/>
      <c r="P98" s="240"/>
      <c r="Q98" s="241"/>
      <c r="R98" s="241"/>
      <c r="S98" s="241"/>
      <c r="T98" s="241"/>
      <c r="U98" s="241"/>
      <c r="V98" s="241"/>
      <c r="W98" s="241"/>
      <c r="X98" s="241"/>
      <c r="Y98" s="241"/>
      <c r="Z98" s="241"/>
      <c r="AA98" s="241"/>
      <c r="AB98" s="241"/>
      <c r="AC98" s="241"/>
      <c r="AD98" s="241"/>
      <c r="AE98" s="241"/>
      <c r="AF98" s="241"/>
      <c r="AG98" s="241"/>
      <c r="AH98" s="241"/>
      <c r="AI98" s="241"/>
      <c r="AJ98" s="241"/>
      <c r="AK98" s="241"/>
      <c r="AL98" s="241"/>
      <c r="AM98" s="241"/>
      <c r="AN98" s="241"/>
      <c r="AO98" s="241"/>
      <c r="AP98" s="241"/>
      <c r="AQ98" s="241"/>
      <c r="AR98" s="241"/>
      <c r="AS98" s="241"/>
      <c r="AT98" s="241"/>
      <c r="AU98" s="241"/>
      <c r="AV98" s="241"/>
      <c r="AW98" s="241"/>
      <c r="AX98" s="241"/>
      <c r="AY98" s="241"/>
      <c r="AZ98" s="242"/>
      <c r="BA98" s="242"/>
      <c r="BB98" s="242"/>
      <c r="BC98" s="242"/>
      <c r="BD98" s="242"/>
      <c r="BE98" s="235"/>
      <c r="BF98" s="235"/>
      <c r="BG98" s="235"/>
      <c r="BH98" s="235"/>
      <c r="BI98" s="235"/>
      <c r="BJ98" s="235"/>
      <c r="BK98" s="235"/>
      <c r="BL98" s="235"/>
      <c r="BM98" s="235"/>
      <c r="BN98" s="235"/>
      <c r="BO98" s="235"/>
      <c r="BP98" s="235"/>
      <c r="BQ98" s="232">
        <v>92</v>
      </c>
      <c r="BR98" s="237"/>
      <c r="BS98" s="958"/>
      <c r="BT98" s="959"/>
      <c r="BU98" s="959"/>
      <c r="BV98" s="959"/>
      <c r="BW98" s="959"/>
      <c r="BX98" s="959"/>
      <c r="BY98" s="959"/>
      <c r="BZ98" s="959"/>
      <c r="CA98" s="959"/>
      <c r="CB98" s="959"/>
      <c r="CC98" s="959"/>
      <c r="CD98" s="959"/>
      <c r="CE98" s="959"/>
      <c r="CF98" s="959"/>
      <c r="CG98" s="968"/>
      <c r="CH98" s="969"/>
      <c r="CI98" s="970"/>
      <c r="CJ98" s="970"/>
      <c r="CK98" s="970"/>
      <c r="CL98" s="971"/>
      <c r="CM98" s="969"/>
      <c r="CN98" s="970"/>
      <c r="CO98" s="970"/>
      <c r="CP98" s="970"/>
      <c r="CQ98" s="971"/>
      <c r="CR98" s="969"/>
      <c r="CS98" s="970"/>
      <c r="CT98" s="970"/>
      <c r="CU98" s="970"/>
      <c r="CV98" s="971"/>
      <c r="CW98" s="969"/>
      <c r="CX98" s="970"/>
      <c r="CY98" s="970"/>
      <c r="CZ98" s="970"/>
      <c r="DA98" s="971"/>
      <c r="DB98" s="969"/>
      <c r="DC98" s="970"/>
      <c r="DD98" s="970"/>
      <c r="DE98" s="970"/>
      <c r="DF98" s="971"/>
      <c r="DG98" s="969"/>
      <c r="DH98" s="970"/>
      <c r="DI98" s="970"/>
      <c r="DJ98" s="970"/>
      <c r="DK98" s="971"/>
      <c r="DL98" s="969"/>
      <c r="DM98" s="970"/>
      <c r="DN98" s="970"/>
      <c r="DO98" s="970"/>
      <c r="DP98" s="971"/>
      <c r="DQ98" s="969"/>
      <c r="DR98" s="970"/>
      <c r="DS98" s="970"/>
      <c r="DT98" s="970"/>
      <c r="DU98" s="971"/>
      <c r="DV98" s="958"/>
      <c r="DW98" s="959"/>
      <c r="DX98" s="959"/>
      <c r="DY98" s="959"/>
      <c r="DZ98" s="960"/>
      <c r="EA98" s="224"/>
    </row>
    <row r="99" spans="1:131" ht="26.25" hidden="1" customHeight="1" x14ac:dyDescent="0.2">
      <c r="A99" s="239"/>
      <c r="B99" s="240"/>
      <c r="C99" s="240"/>
      <c r="D99" s="240"/>
      <c r="E99" s="240"/>
      <c r="F99" s="240"/>
      <c r="G99" s="240"/>
      <c r="H99" s="240"/>
      <c r="I99" s="240"/>
      <c r="J99" s="240"/>
      <c r="K99" s="240"/>
      <c r="L99" s="240"/>
      <c r="M99" s="240"/>
      <c r="N99" s="240"/>
      <c r="O99" s="240"/>
      <c r="P99" s="240"/>
      <c r="Q99" s="241"/>
      <c r="R99" s="241"/>
      <c r="S99" s="241"/>
      <c r="T99" s="241"/>
      <c r="U99" s="241"/>
      <c r="V99" s="241"/>
      <c r="W99" s="241"/>
      <c r="X99" s="241"/>
      <c r="Y99" s="241"/>
      <c r="Z99" s="241"/>
      <c r="AA99" s="241"/>
      <c r="AB99" s="241"/>
      <c r="AC99" s="241"/>
      <c r="AD99" s="241"/>
      <c r="AE99" s="241"/>
      <c r="AF99" s="241"/>
      <c r="AG99" s="241"/>
      <c r="AH99" s="241"/>
      <c r="AI99" s="241"/>
      <c r="AJ99" s="241"/>
      <c r="AK99" s="241"/>
      <c r="AL99" s="241"/>
      <c r="AM99" s="241"/>
      <c r="AN99" s="241"/>
      <c r="AO99" s="241"/>
      <c r="AP99" s="241"/>
      <c r="AQ99" s="241"/>
      <c r="AR99" s="241"/>
      <c r="AS99" s="241"/>
      <c r="AT99" s="241"/>
      <c r="AU99" s="241"/>
      <c r="AV99" s="241"/>
      <c r="AW99" s="241"/>
      <c r="AX99" s="241"/>
      <c r="AY99" s="241"/>
      <c r="AZ99" s="242"/>
      <c r="BA99" s="242"/>
      <c r="BB99" s="242"/>
      <c r="BC99" s="242"/>
      <c r="BD99" s="242"/>
      <c r="BE99" s="235"/>
      <c r="BF99" s="235"/>
      <c r="BG99" s="235"/>
      <c r="BH99" s="235"/>
      <c r="BI99" s="235"/>
      <c r="BJ99" s="235"/>
      <c r="BK99" s="235"/>
      <c r="BL99" s="235"/>
      <c r="BM99" s="235"/>
      <c r="BN99" s="235"/>
      <c r="BO99" s="235"/>
      <c r="BP99" s="235"/>
      <c r="BQ99" s="232">
        <v>93</v>
      </c>
      <c r="BR99" s="237"/>
      <c r="BS99" s="958"/>
      <c r="BT99" s="959"/>
      <c r="BU99" s="959"/>
      <c r="BV99" s="959"/>
      <c r="BW99" s="959"/>
      <c r="BX99" s="959"/>
      <c r="BY99" s="959"/>
      <c r="BZ99" s="959"/>
      <c r="CA99" s="959"/>
      <c r="CB99" s="959"/>
      <c r="CC99" s="959"/>
      <c r="CD99" s="959"/>
      <c r="CE99" s="959"/>
      <c r="CF99" s="959"/>
      <c r="CG99" s="968"/>
      <c r="CH99" s="969"/>
      <c r="CI99" s="970"/>
      <c r="CJ99" s="970"/>
      <c r="CK99" s="970"/>
      <c r="CL99" s="971"/>
      <c r="CM99" s="969"/>
      <c r="CN99" s="970"/>
      <c r="CO99" s="970"/>
      <c r="CP99" s="970"/>
      <c r="CQ99" s="971"/>
      <c r="CR99" s="969"/>
      <c r="CS99" s="970"/>
      <c r="CT99" s="970"/>
      <c r="CU99" s="970"/>
      <c r="CV99" s="971"/>
      <c r="CW99" s="969"/>
      <c r="CX99" s="970"/>
      <c r="CY99" s="970"/>
      <c r="CZ99" s="970"/>
      <c r="DA99" s="971"/>
      <c r="DB99" s="969"/>
      <c r="DC99" s="970"/>
      <c r="DD99" s="970"/>
      <c r="DE99" s="970"/>
      <c r="DF99" s="971"/>
      <c r="DG99" s="969"/>
      <c r="DH99" s="970"/>
      <c r="DI99" s="970"/>
      <c r="DJ99" s="970"/>
      <c r="DK99" s="971"/>
      <c r="DL99" s="969"/>
      <c r="DM99" s="970"/>
      <c r="DN99" s="970"/>
      <c r="DO99" s="970"/>
      <c r="DP99" s="971"/>
      <c r="DQ99" s="969"/>
      <c r="DR99" s="970"/>
      <c r="DS99" s="970"/>
      <c r="DT99" s="970"/>
      <c r="DU99" s="971"/>
      <c r="DV99" s="958"/>
      <c r="DW99" s="959"/>
      <c r="DX99" s="959"/>
      <c r="DY99" s="959"/>
      <c r="DZ99" s="960"/>
      <c r="EA99" s="224"/>
    </row>
    <row r="100" spans="1:131" ht="26.25" hidden="1" customHeight="1" x14ac:dyDescent="0.2">
      <c r="A100" s="239"/>
      <c r="B100" s="240"/>
      <c r="C100" s="240"/>
      <c r="D100" s="240"/>
      <c r="E100" s="240"/>
      <c r="F100" s="240"/>
      <c r="G100" s="240"/>
      <c r="H100" s="240"/>
      <c r="I100" s="240"/>
      <c r="J100" s="240"/>
      <c r="K100" s="240"/>
      <c r="L100" s="240"/>
      <c r="M100" s="240"/>
      <c r="N100" s="240"/>
      <c r="O100" s="240"/>
      <c r="P100" s="240"/>
      <c r="Q100" s="241"/>
      <c r="R100" s="241"/>
      <c r="S100" s="241"/>
      <c r="T100" s="241"/>
      <c r="U100" s="241"/>
      <c r="V100" s="241"/>
      <c r="W100" s="241"/>
      <c r="X100" s="241"/>
      <c r="Y100" s="241"/>
      <c r="Z100" s="241"/>
      <c r="AA100" s="241"/>
      <c r="AB100" s="241"/>
      <c r="AC100" s="241"/>
      <c r="AD100" s="241"/>
      <c r="AE100" s="241"/>
      <c r="AF100" s="241"/>
      <c r="AG100" s="241"/>
      <c r="AH100" s="241"/>
      <c r="AI100" s="241"/>
      <c r="AJ100" s="241"/>
      <c r="AK100" s="241"/>
      <c r="AL100" s="241"/>
      <c r="AM100" s="241"/>
      <c r="AN100" s="241"/>
      <c r="AO100" s="241"/>
      <c r="AP100" s="241"/>
      <c r="AQ100" s="241"/>
      <c r="AR100" s="241"/>
      <c r="AS100" s="241"/>
      <c r="AT100" s="241"/>
      <c r="AU100" s="241"/>
      <c r="AV100" s="241"/>
      <c r="AW100" s="241"/>
      <c r="AX100" s="241"/>
      <c r="AY100" s="241"/>
      <c r="AZ100" s="242"/>
      <c r="BA100" s="242"/>
      <c r="BB100" s="242"/>
      <c r="BC100" s="242"/>
      <c r="BD100" s="242"/>
      <c r="BE100" s="235"/>
      <c r="BF100" s="235"/>
      <c r="BG100" s="235"/>
      <c r="BH100" s="235"/>
      <c r="BI100" s="235"/>
      <c r="BJ100" s="235"/>
      <c r="BK100" s="235"/>
      <c r="BL100" s="235"/>
      <c r="BM100" s="235"/>
      <c r="BN100" s="235"/>
      <c r="BO100" s="235"/>
      <c r="BP100" s="235"/>
      <c r="BQ100" s="232">
        <v>94</v>
      </c>
      <c r="BR100" s="237"/>
      <c r="BS100" s="958"/>
      <c r="BT100" s="959"/>
      <c r="BU100" s="959"/>
      <c r="BV100" s="959"/>
      <c r="BW100" s="959"/>
      <c r="BX100" s="959"/>
      <c r="BY100" s="959"/>
      <c r="BZ100" s="959"/>
      <c r="CA100" s="959"/>
      <c r="CB100" s="959"/>
      <c r="CC100" s="959"/>
      <c r="CD100" s="959"/>
      <c r="CE100" s="959"/>
      <c r="CF100" s="959"/>
      <c r="CG100" s="968"/>
      <c r="CH100" s="969"/>
      <c r="CI100" s="970"/>
      <c r="CJ100" s="970"/>
      <c r="CK100" s="970"/>
      <c r="CL100" s="971"/>
      <c r="CM100" s="969"/>
      <c r="CN100" s="970"/>
      <c r="CO100" s="970"/>
      <c r="CP100" s="970"/>
      <c r="CQ100" s="971"/>
      <c r="CR100" s="969"/>
      <c r="CS100" s="970"/>
      <c r="CT100" s="970"/>
      <c r="CU100" s="970"/>
      <c r="CV100" s="971"/>
      <c r="CW100" s="969"/>
      <c r="CX100" s="970"/>
      <c r="CY100" s="970"/>
      <c r="CZ100" s="970"/>
      <c r="DA100" s="971"/>
      <c r="DB100" s="969"/>
      <c r="DC100" s="970"/>
      <c r="DD100" s="970"/>
      <c r="DE100" s="970"/>
      <c r="DF100" s="971"/>
      <c r="DG100" s="969"/>
      <c r="DH100" s="970"/>
      <c r="DI100" s="970"/>
      <c r="DJ100" s="970"/>
      <c r="DK100" s="971"/>
      <c r="DL100" s="969"/>
      <c r="DM100" s="970"/>
      <c r="DN100" s="970"/>
      <c r="DO100" s="970"/>
      <c r="DP100" s="971"/>
      <c r="DQ100" s="969"/>
      <c r="DR100" s="970"/>
      <c r="DS100" s="970"/>
      <c r="DT100" s="970"/>
      <c r="DU100" s="971"/>
      <c r="DV100" s="958"/>
      <c r="DW100" s="959"/>
      <c r="DX100" s="959"/>
      <c r="DY100" s="959"/>
      <c r="DZ100" s="960"/>
      <c r="EA100" s="224"/>
    </row>
    <row r="101" spans="1:131" ht="26.25" hidden="1" customHeight="1" x14ac:dyDescent="0.2">
      <c r="A101" s="239"/>
      <c r="B101" s="240"/>
      <c r="C101" s="240"/>
      <c r="D101" s="240"/>
      <c r="E101" s="240"/>
      <c r="F101" s="240"/>
      <c r="G101" s="240"/>
      <c r="H101" s="240"/>
      <c r="I101" s="240"/>
      <c r="J101" s="240"/>
      <c r="K101" s="240"/>
      <c r="L101" s="240"/>
      <c r="M101" s="240"/>
      <c r="N101" s="240"/>
      <c r="O101" s="240"/>
      <c r="P101" s="240"/>
      <c r="Q101" s="241"/>
      <c r="R101" s="241"/>
      <c r="S101" s="241"/>
      <c r="T101" s="241"/>
      <c r="U101" s="241"/>
      <c r="V101" s="241"/>
      <c r="W101" s="241"/>
      <c r="X101" s="241"/>
      <c r="Y101" s="241"/>
      <c r="Z101" s="241"/>
      <c r="AA101" s="241"/>
      <c r="AB101" s="241"/>
      <c r="AC101" s="241"/>
      <c r="AD101" s="241"/>
      <c r="AE101" s="241"/>
      <c r="AF101" s="241"/>
      <c r="AG101" s="241"/>
      <c r="AH101" s="241"/>
      <c r="AI101" s="241"/>
      <c r="AJ101" s="241"/>
      <c r="AK101" s="241"/>
      <c r="AL101" s="241"/>
      <c r="AM101" s="241"/>
      <c r="AN101" s="241"/>
      <c r="AO101" s="241"/>
      <c r="AP101" s="241"/>
      <c r="AQ101" s="241"/>
      <c r="AR101" s="241"/>
      <c r="AS101" s="241"/>
      <c r="AT101" s="241"/>
      <c r="AU101" s="241"/>
      <c r="AV101" s="241"/>
      <c r="AW101" s="241"/>
      <c r="AX101" s="241"/>
      <c r="AY101" s="241"/>
      <c r="AZ101" s="242"/>
      <c r="BA101" s="242"/>
      <c r="BB101" s="242"/>
      <c r="BC101" s="242"/>
      <c r="BD101" s="242"/>
      <c r="BE101" s="235"/>
      <c r="BF101" s="235"/>
      <c r="BG101" s="235"/>
      <c r="BH101" s="235"/>
      <c r="BI101" s="235"/>
      <c r="BJ101" s="235"/>
      <c r="BK101" s="235"/>
      <c r="BL101" s="235"/>
      <c r="BM101" s="235"/>
      <c r="BN101" s="235"/>
      <c r="BO101" s="235"/>
      <c r="BP101" s="235"/>
      <c r="BQ101" s="232">
        <v>95</v>
      </c>
      <c r="BR101" s="237"/>
      <c r="BS101" s="958"/>
      <c r="BT101" s="959"/>
      <c r="BU101" s="959"/>
      <c r="BV101" s="959"/>
      <c r="BW101" s="959"/>
      <c r="BX101" s="959"/>
      <c r="BY101" s="959"/>
      <c r="BZ101" s="959"/>
      <c r="CA101" s="959"/>
      <c r="CB101" s="959"/>
      <c r="CC101" s="959"/>
      <c r="CD101" s="959"/>
      <c r="CE101" s="959"/>
      <c r="CF101" s="959"/>
      <c r="CG101" s="968"/>
      <c r="CH101" s="969"/>
      <c r="CI101" s="970"/>
      <c r="CJ101" s="970"/>
      <c r="CK101" s="970"/>
      <c r="CL101" s="971"/>
      <c r="CM101" s="969"/>
      <c r="CN101" s="970"/>
      <c r="CO101" s="970"/>
      <c r="CP101" s="970"/>
      <c r="CQ101" s="971"/>
      <c r="CR101" s="969"/>
      <c r="CS101" s="970"/>
      <c r="CT101" s="970"/>
      <c r="CU101" s="970"/>
      <c r="CV101" s="971"/>
      <c r="CW101" s="969"/>
      <c r="CX101" s="970"/>
      <c r="CY101" s="970"/>
      <c r="CZ101" s="970"/>
      <c r="DA101" s="971"/>
      <c r="DB101" s="969"/>
      <c r="DC101" s="970"/>
      <c r="DD101" s="970"/>
      <c r="DE101" s="970"/>
      <c r="DF101" s="971"/>
      <c r="DG101" s="969"/>
      <c r="DH101" s="970"/>
      <c r="DI101" s="970"/>
      <c r="DJ101" s="970"/>
      <c r="DK101" s="971"/>
      <c r="DL101" s="969"/>
      <c r="DM101" s="970"/>
      <c r="DN101" s="970"/>
      <c r="DO101" s="970"/>
      <c r="DP101" s="971"/>
      <c r="DQ101" s="969"/>
      <c r="DR101" s="970"/>
      <c r="DS101" s="970"/>
      <c r="DT101" s="970"/>
      <c r="DU101" s="971"/>
      <c r="DV101" s="958"/>
      <c r="DW101" s="959"/>
      <c r="DX101" s="959"/>
      <c r="DY101" s="959"/>
      <c r="DZ101" s="960"/>
      <c r="EA101" s="224"/>
    </row>
    <row r="102" spans="1:131" ht="26.25" customHeight="1" thickBot="1" x14ac:dyDescent="0.25">
      <c r="A102" s="239"/>
      <c r="B102" s="240"/>
      <c r="C102" s="240"/>
      <c r="D102" s="240"/>
      <c r="E102" s="240"/>
      <c r="F102" s="240"/>
      <c r="G102" s="240"/>
      <c r="H102" s="240"/>
      <c r="I102" s="240"/>
      <c r="J102" s="240"/>
      <c r="K102" s="240"/>
      <c r="L102" s="240"/>
      <c r="M102" s="240"/>
      <c r="N102" s="240"/>
      <c r="O102" s="240"/>
      <c r="P102" s="240"/>
      <c r="Q102" s="241"/>
      <c r="R102" s="241"/>
      <c r="S102" s="241"/>
      <c r="T102" s="241"/>
      <c r="U102" s="241"/>
      <c r="V102" s="241"/>
      <c r="W102" s="241"/>
      <c r="X102" s="241"/>
      <c r="Y102" s="241"/>
      <c r="Z102" s="241"/>
      <c r="AA102" s="241"/>
      <c r="AB102" s="241"/>
      <c r="AC102" s="241"/>
      <c r="AD102" s="241"/>
      <c r="AE102" s="241"/>
      <c r="AF102" s="241"/>
      <c r="AG102" s="241"/>
      <c r="AH102" s="241"/>
      <c r="AI102" s="241"/>
      <c r="AJ102" s="241"/>
      <c r="AK102" s="241"/>
      <c r="AL102" s="241"/>
      <c r="AM102" s="241"/>
      <c r="AN102" s="241"/>
      <c r="AO102" s="241"/>
      <c r="AP102" s="241"/>
      <c r="AQ102" s="241"/>
      <c r="AR102" s="241"/>
      <c r="AS102" s="241"/>
      <c r="AT102" s="241"/>
      <c r="AU102" s="241"/>
      <c r="AV102" s="241"/>
      <c r="AW102" s="241"/>
      <c r="AX102" s="241"/>
      <c r="AY102" s="241"/>
      <c r="AZ102" s="242"/>
      <c r="BA102" s="242"/>
      <c r="BB102" s="242"/>
      <c r="BC102" s="242"/>
      <c r="BD102" s="242"/>
      <c r="BE102" s="235"/>
      <c r="BF102" s="235"/>
      <c r="BG102" s="235"/>
      <c r="BH102" s="235"/>
      <c r="BI102" s="235"/>
      <c r="BJ102" s="235"/>
      <c r="BK102" s="235"/>
      <c r="BL102" s="235"/>
      <c r="BM102" s="235"/>
      <c r="BN102" s="235"/>
      <c r="BO102" s="235"/>
      <c r="BP102" s="235"/>
      <c r="BQ102" s="234" t="s">
        <v>394</v>
      </c>
      <c r="BR102" s="950" t="s">
        <v>418</v>
      </c>
      <c r="BS102" s="951"/>
      <c r="BT102" s="951"/>
      <c r="BU102" s="951"/>
      <c r="BV102" s="951"/>
      <c r="BW102" s="951"/>
      <c r="BX102" s="951"/>
      <c r="BY102" s="951"/>
      <c r="BZ102" s="951"/>
      <c r="CA102" s="951"/>
      <c r="CB102" s="951"/>
      <c r="CC102" s="951"/>
      <c r="CD102" s="951"/>
      <c r="CE102" s="951"/>
      <c r="CF102" s="951"/>
      <c r="CG102" s="961"/>
      <c r="CH102" s="962"/>
      <c r="CI102" s="963"/>
      <c r="CJ102" s="963"/>
      <c r="CK102" s="963"/>
      <c r="CL102" s="964"/>
      <c r="CM102" s="962"/>
      <c r="CN102" s="963"/>
      <c r="CO102" s="963"/>
      <c r="CP102" s="963"/>
      <c r="CQ102" s="964"/>
      <c r="CR102" s="965">
        <f>SUM(CR7:CV88)</f>
        <v>7</v>
      </c>
      <c r="CS102" s="966"/>
      <c r="CT102" s="966"/>
      <c r="CU102" s="966"/>
      <c r="CV102" s="967"/>
      <c r="CW102" s="965">
        <f t="shared" ref="CW102" si="4">SUM(CW7:DA88)</f>
        <v>0</v>
      </c>
      <c r="CX102" s="966"/>
      <c r="CY102" s="966"/>
      <c r="CZ102" s="966"/>
      <c r="DA102" s="967"/>
      <c r="DB102" s="965">
        <f t="shared" ref="DB102" si="5">SUM(DB7:DF88)</f>
        <v>0</v>
      </c>
      <c r="DC102" s="966"/>
      <c r="DD102" s="966"/>
      <c r="DE102" s="966"/>
      <c r="DF102" s="967"/>
      <c r="DG102" s="965">
        <f t="shared" ref="DG102" si="6">SUM(DG7:DK88)</f>
        <v>0</v>
      </c>
      <c r="DH102" s="966"/>
      <c r="DI102" s="966"/>
      <c r="DJ102" s="966"/>
      <c r="DK102" s="967"/>
      <c r="DL102" s="965">
        <f t="shared" ref="DL102" si="7">SUM(DL7:DP88)</f>
        <v>0</v>
      </c>
      <c r="DM102" s="966"/>
      <c r="DN102" s="966"/>
      <c r="DO102" s="966"/>
      <c r="DP102" s="967"/>
      <c r="DQ102" s="965">
        <f t="shared" ref="DQ102" si="8">SUM(DQ7:DU88)</f>
        <v>0</v>
      </c>
      <c r="DR102" s="966"/>
      <c r="DS102" s="966"/>
      <c r="DT102" s="966"/>
      <c r="DU102" s="967"/>
      <c r="DV102" s="950"/>
      <c r="DW102" s="951"/>
      <c r="DX102" s="951"/>
      <c r="DY102" s="951"/>
      <c r="DZ102" s="952"/>
      <c r="EA102" s="224"/>
    </row>
    <row r="103" spans="1:131" ht="26.25" customHeight="1" x14ac:dyDescent="0.2">
      <c r="A103" s="239"/>
      <c r="B103" s="240"/>
      <c r="C103" s="240"/>
      <c r="D103" s="240"/>
      <c r="E103" s="240"/>
      <c r="F103" s="240"/>
      <c r="G103" s="240"/>
      <c r="H103" s="240"/>
      <c r="I103" s="240"/>
      <c r="J103" s="240"/>
      <c r="K103" s="240"/>
      <c r="L103" s="240"/>
      <c r="M103" s="240"/>
      <c r="N103" s="240"/>
      <c r="O103" s="240"/>
      <c r="P103" s="240"/>
      <c r="Q103" s="241"/>
      <c r="R103" s="241"/>
      <c r="S103" s="241"/>
      <c r="T103" s="241"/>
      <c r="U103" s="241"/>
      <c r="V103" s="241"/>
      <c r="W103" s="241"/>
      <c r="X103" s="241"/>
      <c r="Y103" s="241"/>
      <c r="Z103" s="241"/>
      <c r="AA103" s="241"/>
      <c r="AB103" s="241"/>
      <c r="AC103" s="241"/>
      <c r="AD103" s="241"/>
      <c r="AE103" s="241"/>
      <c r="AF103" s="241"/>
      <c r="AG103" s="241"/>
      <c r="AH103" s="241"/>
      <c r="AI103" s="241"/>
      <c r="AJ103" s="241"/>
      <c r="AK103" s="241"/>
      <c r="AL103" s="241"/>
      <c r="AM103" s="241"/>
      <c r="AN103" s="241"/>
      <c r="AO103" s="241"/>
      <c r="AP103" s="241"/>
      <c r="AQ103" s="241"/>
      <c r="AR103" s="241"/>
      <c r="AS103" s="241"/>
      <c r="AT103" s="241"/>
      <c r="AU103" s="241"/>
      <c r="AV103" s="241"/>
      <c r="AW103" s="241"/>
      <c r="AX103" s="241"/>
      <c r="AY103" s="241"/>
      <c r="AZ103" s="242"/>
      <c r="BA103" s="242"/>
      <c r="BB103" s="242"/>
      <c r="BC103" s="242"/>
      <c r="BD103" s="242"/>
      <c r="BE103" s="235"/>
      <c r="BF103" s="235"/>
      <c r="BG103" s="235"/>
      <c r="BH103" s="235"/>
      <c r="BI103" s="235"/>
      <c r="BJ103" s="235"/>
      <c r="BK103" s="235"/>
      <c r="BL103" s="235"/>
      <c r="BM103" s="235"/>
      <c r="BN103" s="235"/>
      <c r="BO103" s="235"/>
      <c r="BP103" s="235"/>
      <c r="BQ103" s="953" t="s">
        <v>419</v>
      </c>
      <c r="BR103" s="953"/>
      <c r="BS103" s="953"/>
      <c r="BT103" s="953"/>
      <c r="BU103" s="953"/>
      <c r="BV103" s="953"/>
      <c r="BW103" s="953"/>
      <c r="BX103" s="953"/>
      <c r="BY103" s="953"/>
      <c r="BZ103" s="953"/>
      <c r="CA103" s="953"/>
      <c r="CB103" s="953"/>
      <c r="CC103" s="953"/>
      <c r="CD103" s="953"/>
      <c r="CE103" s="953"/>
      <c r="CF103" s="953"/>
      <c r="CG103" s="953"/>
      <c r="CH103" s="953"/>
      <c r="CI103" s="953"/>
      <c r="CJ103" s="953"/>
      <c r="CK103" s="953"/>
      <c r="CL103" s="953"/>
      <c r="CM103" s="953"/>
      <c r="CN103" s="953"/>
      <c r="CO103" s="953"/>
      <c r="CP103" s="953"/>
      <c r="CQ103" s="953"/>
      <c r="CR103" s="953"/>
      <c r="CS103" s="953"/>
      <c r="CT103" s="953"/>
      <c r="CU103" s="953"/>
      <c r="CV103" s="953"/>
      <c r="CW103" s="953"/>
      <c r="CX103" s="953"/>
      <c r="CY103" s="953"/>
      <c r="CZ103" s="953"/>
      <c r="DA103" s="953"/>
      <c r="DB103" s="953"/>
      <c r="DC103" s="953"/>
      <c r="DD103" s="953"/>
      <c r="DE103" s="953"/>
      <c r="DF103" s="953"/>
      <c r="DG103" s="953"/>
      <c r="DH103" s="953"/>
      <c r="DI103" s="953"/>
      <c r="DJ103" s="953"/>
      <c r="DK103" s="953"/>
      <c r="DL103" s="953"/>
      <c r="DM103" s="953"/>
      <c r="DN103" s="953"/>
      <c r="DO103" s="953"/>
      <c r="DP103" s="953"/>
      <c r="DQ103" s="953"/>
      <c r="DR103" s="953"/>
      <c r="DS103" s="953"/>
      <c r="DT103" s="953"/>
      <c r="DU103" s="953"/>
      <c r="DV103" s="953"/>
      <c r="DW103" s="953"/>
      <c r="DX103" s="953"/>
      <c r="DY103" s="953"/>
      <c r="DZ103" s="953"/>
      <c r="EA103" s="224"/>
    </row>
    <row r="104" spans="1:131" ht="26.25" customHeight="1" x14ac:dyDescent="0.2">
      <c r="A104" s="239"/>
      <c r="B104" s="240"/>
      <c r="C104" s="240"/>
      <c r="D104" s="240"/>
      <c r="E104" s="240"/>
      <c r="F104" s="240"/>
      <c r="G104" s="240"/>
      <c r="H104" s="240"/>
      <c r="I104" s="240"/>
      <c r="J104" s="240"/>
      <c r="K104" s="240"/>
      <c r="L104" s="240"/>
      <c r="M104" s="240"/>
      <c r="N104" s="240"/>
      <c r="O104" s="240"/>
      <c r="P104" s="240"/>
      <c r="Q104" s="241"/>
      <c r="R104" s="241"/>
      <c r="S104" s="241"/>
      <c r="T104" s="241"/>
      <c r="U104" s="241"/>
      <c r="V104" s="241"/>
      <c r="W104" s="241"/>
      <c r="X104" s="241"/>
      <c r="Y104" s="241"/>
      <c r="Z104" s="241"/>
      <c r="AA104" s="241"/>
      <c r="AB104" s="241"/>
      <c r="AC104" s="241"/>
      <c r="AD104" s="241"/>
      <c r="AE104" s="241"/>
      <c r="AF104" s="241"/>
      <c r="AG104" s="241"/>
      <c r="AH104" s="241"/>
      <c r="AI104" s="241"/>
      <c r="AJ104" s="241"/>
      <c r="AK104" s="241"/>
      <c r="AL104" s="241"/>
      <c r="AM104" s="241"/>
      <c r="AN104" s="241"/>
      <c r="AO104" s="241"/>
      <c r="AP104" s="241"/>
      <c r="AQ104" s="241"/>
      <c r="AR104" s="241"/>
      <c r="AS104" s="241"/>
      <c r="AT104" s="241"/>
      <c r="AU104" s="241"/>
      <c r="AV104" s="241"/>
      <c r="AW104" s="241"/>
      <c r="AX104" s="241"/>
      <c r="AY104" s="241"/>
      <c r="AZ104" s="242"/>
      <c r="BA104" s="242"/>
      <c r="BB104" s="242"/>
      <c r="BC104" s="242"/>
      <c r="BD104" s="242"/>
      <c r="BE104" s="235"/>
      <c r="BF104" s="235"/>
      <c r="BG104" s="235"/>
      <c r="BH104" s="235"/>
      <c r="BI104" s="235"/>
      <c r="BJ104" s="235"/>
      <c r="BK104" s="235"/>
      <c r="BL104" s="235"/>
      <c r="BM104" s="235"/>
      <c r="BN104" s="235"/>
      <c r="BO104" s="235"/>
      <c r="BP104" s="235"/>
      <c r="BQ104" s="954" t="s">
        <v>420</v>
      </c>
      <c r="BR104" s="954"/>
      <c r="BS104" s="954"/>
      <c r="BT104" s="954"/>
      <c r="BU104" s="954"/>
      <c r="BV104" s="954"/>
      <c r="BW104" s="954"/>
      <c r="BX104" s="954"/>
      <c r="BY104" s="954"/>
      <c r="BZ104" s="954"/>
      <c r="CA104" s="954"/>
      <c r="CB104" s="954"/>
      <c r="CC104" s="954"/>
      <c r="CD104" s="954"/>
      <c r="CE104" s="954"/>
      <c r="CF104" s="954"/>
      <c r="CG104" s="954"/>
      <c r="CH104" s="954"/>
      <c r="CI104" s="954"/>
      <c r="CJ104" s="954"/>
      <c r="CK104" s="954"/>
      <c r="CL104" s="954"/>
      <c r="CM104" s="954"/>
      <c r="CN104" s="954"/>
      <c r="CO104" s="954"/>
      <c r="CP104" s="954"/>
      <c r="CQ104" s="954"/>
      <c r="CR104" s="954"/>
      <c r="CS104" s="954"/>
      <c r="CT104" s="954"/>
      <c r="CU104" s="954"/>
      <c r="CV104" s="954"/>
      <c r="CW104" s="954"/>
      <c r="CX104" s="954"/>
      <c r="CY104" s="954"/>
      <c r="CZ104" s="954"/>
      <c r="DA104" s="954"/>
      <c r="DB104" s="954"/>
      <c r="DC104" s="954"/>
      <c r="DD104" s="954"/>
      <c r="DE104" s="954"/>
      <c r="DF104" s="954"/>
      <c r="DG104" s="954"/>
      <c r="DH104" s="954"/>
      <c r="DI104" s="954"/>
      <c r="DJ104" s="954"/>
      <c r="DK104" s="954"/>
      <c r="DL104" s="954"/>
      <c r="DM104" s="954"/>
      <c r="DN104" s="954"/>
      <c r="DO104" s="954"/>
      <c r="DP104" s="954"/>
      <c r="DQ104" s="954"/>
      <c r="DR104" s="954"/>
      <c r="DS104" s="954"/>
      <c r="DT104" s="954"/>
      <c r="DU104" s="954"/>
      <c r="DV104" s="954"/>
      <c r="DW104" s="954"/>
      <c r="DX104" s="954"/>
      <c r="DY104" s="954"/>
      <c r="DZ104" s="954"/>
      <c r="EA104" s="224"/>
    </row>
    <row r="105" spans="1:131" ht="11.25" customHeight="1" x14ac:dyDescent="0.2">
      <c r="A105" s="235"/>
      <c r="B105" s="235"/>
      <c r="C105" s="235"/>
      <c r="D105" s="235"/>
      <c r="E105" s="235"/>
      <c r="F105" s="235"/>
      <c r="G105" s="235"/>
      <c r="H105" s="235"/>
      <c r="I105" s="235"/>
      <c r="J105" s="235"/>
      <c r="K105" s="235"/>
      <c r="L105" s="235"/>
      <c r="M105" s="235"/>
      <c r="N105" s="235"/>
      <c r="O105" s="235"/>
      <c r="P105" s="235"/>
      <c r="Q105" s="235"/>
      <c r="R105" s="235"/>
      <c r="S105" s="235"/>
      <c r="T105" s="235"/>
      <c r="U105" s="235"/>
      <c r="V105" s="235"/>
      <c r="W105" s="235"/>
      <c r="X105" s="235"/>
      <c r="Y105" s="235"/>
      <c r="Z105" s="235"/>
      <c r="AA105" s="235"/>
      <c r="AB105" s="235"/>
      <c r="AC105" s="235"/>
      <c r="AD105" s="235"/>
      <c r="AE105" s="235"/>
      <c r="AF105" s="235"/>
      <c r="AG105" s="235"/>
      <c r="AH105" s="235"/>
      <c r="AI105" s="235"/>
      <c r="AJ105" s="235"/>
      <c r="AK105" s="235"/>
      <c r="AL105" s="235"/>
      <c r="AM105" s="235"/>
      <c r="AN105" s="235"/>
      <c r="AO105" s="235"/>
      <c r="AP105" s="235"/>
      <c r="AQ105" s="235"/>
      <c r="AR105" s="235"/>
      <c r="AS105" s="235"/>
      <c r="AT105" s="235"/>
      <c r="AU105" s="235"/>
      <c r="AV105" s="235"/>
      <c r="AW105" s="235"/>
      <c r="AX105" s="235"/>
      <c r="AY105" s="235"/>
      <c r="AZ105" s="235"/>
      <c r="BA105" s="235"/>
      <c r="BB105" s="235"/>
      <c r="BC105" s="235"/>
      <c r="BD105" s="235"/>
      <c r="BE105" s="235"/>
      <c r="BF105" s="235"/>
      <c r="BG105" s="235"/>
      <c r="BH105" s="235"/>
      <c r="BI105" s="235"/>
      <c r="BJ105" s="235"/>
      <c r="BK105" s="235"/>
      <c r="BL105" s="235"/>
      <c r="BM105" s="235"/>
      <c r="BN105" s="235"/>
      <c r="BO105" s="235"/>
      <c r="BP105" s="235"/>
      <c r="BQ105" s="224"/>
      <c r="BR105" s="224"/>
      <c r="BS105" s="224"/>
      <c r="BT105" s="224"/>
      <c r="BU105" s="224"/>
      <c r="BV105" s="224"/>
      <c r="BW105" s="224"/>
      <c r="BX105" s="224"/>
      <c r="BY105" s="224"/>
      <c r="BZ105" s="224"/>
      <c r="CA105" s="224"/>
      <c r="CB105" s="224"/>
      <c r="CC105" s="224"/>
      <c r="CD105" s="224"/>
      <c r="CE105" s="224"/>
      <c r="CF105" s="224"/>
      <c r="CG105" s="224"/>
      <c r="CH105" s="224"/>
      <c r="CI105" s="224"/>
      <c r="CJ105" s="224"/>
      <c r="CK105" s="224"/>
      <c r="CL105" s="224"/>
      <c r="CM105" s="224"/>
      <c r="CN105" s="224"/>
      <c r="CO105" s="224"/>
      <c r="CP105" s="224"/>
      <c r="CQ105" s="224"/>
      <c r="CR105" s="224"/>
      <c r="CS105" s="224"/>
      <c r="CT105" s="224"/>
      <c r="CU105" s="224"/>
      <c r="CV105" s="224"/>
      <c r="CW105" s="224"/>
      <c r="CX105" s="224"/>
      <c r="CY105" s="224"/>
      <c r="CZ105" s="224"/>
      <c r="DA105" s="224"/>
      <c r="DB105" s="224"/>
      <c r="DC105" s="224"/>
      <c r="DD105" s="224"/>
      <c r="DE105" s="224"/>
      <c r="DF105" s="224"/>
      <c r="DG105" s="224"/>
      <c r="DH105" s="224"/>
      <c r="DI105" s="224"/>
      <c r="DJ105" s="224"/>
      <c r="DK105" s="224"/>
      <c r="DL105" s="224"/>
      <c r="DM105" s="224"/>
      <c r="DN105" s="224"/>
      <c r="DO105" s="224"/>
      <c r="DP105" s="224"/>
      <c r="DQ105" s="224"/>
      <c r="DR105" s="224"/>
      <c r="DS105" s="224"/>
      <c r="DT105" s="224"/>
      <c r="DU105" s="224"/>
      <c r="DV105" s="224"/>
      <c r="DW105" s="224"/>
      <c r="DX105" s="224"/>
      <c r="DY105" s="224"/>
      <c r="DZ105" s="224"/>
      <c r="EA105" s="224"/>
    </row>
    <row r="106" spans="1:131" ht="11.25" customHeight="1" x14ac:dyDescent="0.2">
      <c r="A106" s="235"/>
      <c r="B106" s="235"/>
      <c r="C106" s="235"/>
      <c r="D106" s="235"/>
      <c r="E106" s="235"/>
      <c r="F106" s="235"/>
      <c r="G106" s="235"/>
      <c r="H106" s="235"/>
      <c r="I106" s="235"/>
      <c r="J106" s="235"/>
      <c r="K106" s="235"/>
      <c r="L106" s="235"/>
      <c r="M106" s="235"/>
      <c r="N106" s="235"/>
      <c r="O106" s="235"/>
      <c r="P106" s="235"/>
      <c r="Q106" s="235"/>
      <c r="R106" s="235"/>
      <c r="S106" s="235"/>
      <c r="T106" s="235"/>
      <c r="U106" s="235"/>
      <c r="V106" s="235"/>
      <c r="W106" s="235"/>
      <c r="X106" s="235"/>
      <c r="Y106" s="235"/>
      <c r="Z106" s="235"/>
      <c r="AA106" s="235"/>
      <c r="AB106" s="235"/>
      <c r="AC106" s="235"/>
      <c r="AD106" s="235"/>
      <c r="AE106" s="235"/>
      <c r="AF106" s="235"/>
      <c r="AG106" s="235"/>
      <c r="AH106" s="235"/>
      <c r="AI106" s="235"/>
      <c r="AJ106" s="235"/>
      <c r="AK106" s="235"/>
      <c r="AL106" s="235"/>
      <c r="AM106" s="235"/>
      <c r="AN106" s="235"/>
      <c r="AO106" s="235"/>
      <c r="AP106" s="235"/>
      <c r="AQ106" s="235"/>
      <c r="AR106" s="235"/>
      <c r="AS106" s="235"/>
      <c r="AT106" s="235"/>
      <c r="AU106" s="235"/>
      <c r="AV106" s="235"/>
      <c r="AW106" s="235"/>
      <c r="AX106" s="235"/>
      <c r="AY106" s="235"/>
      <c r="AZ106" s="235"/>
      <c r="BA106" s="235"/>
      <c r="BB106" s="235"/>
      <c r="BC106" s="235"/>
      <c r="BD106" s="235"/>
      <c r="BE106" s="235"/>
      <c r="BF106" s="235"/>
      <c r="BG106" s="235"/>
      <c r="BH106" s="235"/>
      <c r="BI106" s="235"/>
      <c r="BJ106" s="235"/>
      <c r="BK106" s="235"/>
      <c r="BL106" s="235"/>
      <c r="BM106" s="235"/>
      <c r="BN106" s="235"/>
      <c r="BO106" s="235"/>
      <c r="BP106" s="235"/>
      <c r="BQ106" s="224"/>
      <c r="BR106" s="224"/>
      <c r="BS106" s="224"/>
      <c r="BT106" s="224"/>
      <c r="BU106" s="224"/>
      <c r="BV106" s="224"/>
      <c r="BW106" s="224"/>
      <c r="BX106" s="224"/>
      <c r="BY106" s="224"/>
      <c r="BZ106" s="224"/>
      <c r="CA106" s="224"/>
      <c r="CB106" s="224"/>
      <c r="CC106" s="224"/>
      <c r="CD106" s="224"/>
      <c r="CE106" s="224"/>
      <c r="CF106" s="224"/>
      <c r="CG106" s="224"/>
      <c r="CH106" s="224"/>
      <c r="CI106" s="224"/>
      <c r="CJ106" s="224"/>
      <c r="CK106" s="224"/>
      <c r="CL106" s="224"/>
      <c r="CM106" s="224"/>
      <c r="CN106" s="224"/>
      <c r="CO106" s="224"/>
      <c r="CP106" s="224"/>
      <c r="CQ106" s="224"/>
      <c r="CR106" s="224"/>
      <c r="CS106" s="224"/>
      <c r="CT106" s="224"/>
      <c r="CU106" s="224"/>
      <c r="CV106" s="224"/>
      <c r="CW106" s="224"/>
      <c r="CX106" s="224"/>
      <c r="CY106" s="224"/>
      <c r="CZ106" s="224"/>
      <c r="DA106" s="224"/>
      <c r="DB106" s="224"/>
      <c r="DC106" s="224"/>
      <c r="DD106" s="224"/>
      <c r="DE106" s="224"/>
      <c r="DF106" s="224"/>
      <c r="DG106" s="224"/>
      <c r="DH106" s="224"/>
      <c r="DI106" s="224"/>
      <c r="DJ106" s="224"/>
      <c r="DK106" s="224"/>
      <c r="DL106" s="224"/>
      <c r="DM106" s="224"/>
      <c r="DN106" s="224"/>
      <c r="DO106" s="224"/>
      <c r="DP106" s="224"/>
      <c r="DQ106" s="224"/>
      <c r="DR106" s="224"/>
      <c r="DS106" s="224"/>
      <c r="DT106" s="224"/>
      <c r="DU106" s="224"/>
      <c r="DV106" s="224"/>
      <c r="DW106" s="224"/>
      <c r="DX106" s="224"/>
      <c r="DY106" s="224"/>
      <c r="DZ106" s="224"/>
      <c r="EA106" s="224"/>
    </row>
    <row r="107" spans="1:131" s="224" customFormat="1" ht="26.25" customHeight="1" thickBot="1" x14ac:dyDescent="0.25">
      <c r="A107" s="243" t="s">
        <v>421</v>
      </c>
      <c r="B107" s="244"/>
      <c r="C107" s="244"/>
      <c r="D107" s="244"/>
      <c r="E107" s="244"/>
      <c r="F107" s="244"/>
      <c r="G107" s="244"/>
      <c r="H107" s="244"/>
      <c r="I107" s="244"/>
      <c r="J107" s="244"/>
      <c r="K107" s="244"/>
      <c r="L107" s="244"/>
      <c r="M107" s="244"/>
      <c r="N107" s="244"/>
      <c r="O107" s="244"/>
      <c r="P107" s="244"/>
      <c r="Q107" s="244"/>
      <c r="R107" s="244"/>
      <c r="S107" s="244"/>
      <c r="T107" s="244"/>
      <c r="U107" s="244"/>
      <c r="V107" s="244"/>
      <c r="W107" s="244"/>
      <c r="X107" s="244"/>
      <c r="Y107" s="244"/>
      <c r="Z107" s="244"/>
      <c r="AA107" s="244"/>
      <c r="AB107" s="244"/>
      <c r="AC107" s="244"/>
      <c r="AD107" s="244"/>
      <c r="AE107" s="244"/>
      <c r="AF107" s="244"/>
      <c r="AG107" s="244"/>
      <c r="AH107" s="244"/>
      <c r="AI107" s="244"/>
      <c r="AJ107" s="244"/>
      <c r="AK107" s="244"/>
      <c r="AL107" s="244"/>
      <c r="AM107" s="244"/>
      <c r="AN107" s="244"/>
      <c r="AO107" s="244"/>
      <c r="AP107" s="244"/>
      <c r="AQ107" s="244"/>
      <c r="AR107" s="244"/>
      <c r="AS107" s="244"/>
      <c r="AT107" s="244"/>
      <c r="AU107" s="243" t="s">
        <v>422</v>
      </c>
      <c r="AV107" s="244"/>
      <c r="AW107" s="244"/>
      <c r="AX107" s="244"/>
      <c r="AY107" s="244"/>
      <c r="AZ107" s="244"/>
      <c r="BA107" s="244"/>
      <c r="BB107" s="244"/>
      <c r="BC107" s="244"/>
      <c r="BD107" s="244"/>
      <c r="BE107" s="244"/>
      <c r="BF107" s="244"/>
      <c r="BG107" s="244"/>
      <c r="BH107" s="244"/>
      <c r="BI107" s="244"/>
      <c r="BJ107" s="244"/>
      <c r="BK107" s="244"/>
      <c r="BL107" s="244"/>
      <c r="BM107" s="244"/>
      <c r="BN107" s="244"/>
      <c r="BO107" s="244"/>
      <c r="BP107" s="244"/>
      <c r="BQ107" s="244"/>
      <c r="BR107" s="244"/>
      <c r="BS107" s="244"/>
      <c r="BT107" s="244"/>
      <c r="BU107" s="244"/>
      <c r="BV107" s="244"/>
      <c r="BW107" s="244"/>
      <c r="BX107" s="244"/>
      <c r="BY107" s="244"/>
      <c r="BZ107" s="244"/>
      <c r="CA107" s="244"/>
      <c r="CB107" s="244"/>
      <c r="CC107" s="244"/>
      <c r="CD107" s="244"/>
      <c r="CE107" s="244"/>
      <c r="CF107" s="244"/>
      <c r="CG107" s="244"/>
      <c r="CH107" s="244"/>
      <c r="CI107" s="244"/>
      <c r="CJ107" s="244"/>
      <c r="CK107" s="244"/>
      <c r="CL107" s="244"/>
      <c r="CM107" s="244"/>
      <c r="CN107" s="244"/>
      <c r="CO107" s="244"/>
      <c r="CP107" s="244"/>
      <c r="CQ107" s="244"/>
      <c r="CR107" s="244"/>
      <c r="CS107" s="244"/>
      <c r="CT107" s="244"/>
      <c r="CU107" s="244"/>
      <c r="CV107" s="244"/>
      <c r="CW107" s="244"/>
      <c r="CX107" s="244"/>
      <c r="CY107" s="244"/>
      <c r="CZ107" s="244"/>
      <c r="DA107" s="244"/>
      <c r="DB107" s="244"/>
      <c r="DC107" s="244"/>
      <c r="DD107" s="244"/>
      <c r="DE107" s="244"/>
      <c r="DF107" s="244"/>
      <c r="DG107" s="244"/>
      <c r="DH107" s="244"/>
      <c r="DI107" s="244"/>
      <c r="DJ107" s="244"/>
      <c r="DK107" s="244"/>
      <c r="DL107" s="244"/>
      <c r="DM107" s="244"/>
      <c r="DN107" s="244"/>
      <c r="DO107" s="244"/>
      <c r="DP107" s="244"/>
      <c r="DQ107" s="244"/>
      <c r="DR107" s="244"/>
      <c r="DS107" s="244"/>
      <c r="DT107" s="244"/>
      <c r="DU107" s="244"/>
      <c r="DV107" s="244"/>
      <c r="DW107" s="244"/>
      <c r="DX107" s="244"/>
      <c r="DY107" s="244"/>
      <c r="DZ107" s="244"/>
    </row>
    <row r="108" spans="1:131" s="224" customFormat="1" ht="26.25" customHeight="1" x14ac:dyDescent="0.2">
      <c r="A108" s="955" t="s">
        <v>423</v>
      </c>
      <c r="B108" s="956"/>
      <c r="C108" s="956"/>
      <c r="D108" s="956"/>
      <c r="E108" s="956"/>
      <c r="F108" s="956"/>
      <c r="G108" s="956"/>
      <c r="H108" s="956"/>
      <c r="I108" s="956"/>
      <c r="J108" s="956"/>
      <c r="K108" s="956"/>
      <c r="L108" s="956"/>
      <c r="M108" s="956"/>
      <c r="N108" s="956"/>
      <c r="O108" s="956"/>
      <c r="P108" s="956"/>
      <c r="Q108" s="956"/>
      <c r="R108" s="956"/>
      <c r="S108" s="956"/>
      <c r="T108" s="956"/>
      <c r="U108" s="956"/>
      <c r="V108" s="956"/>
      <c r="W108" s="956"/>
      <c r="X108" s="956"/>
      <c r="Y108" s="956"/>
      <c r="Z108" s="956"/>
      <c r="AA108" s="956"/>
      <c r="AB108" s="956"/>
      <c r="AC108" s="956"/>
      <c r="AD108" s="956"/>
      <c r="AE108" s="956"/>
      <c r="AF108" s="956"/>
      <c r="AG108" s="956"/>
      <c r="AH108" s="956"/>
      <c r="AI108" s="956"/>
      <c r="AJ108" s="956"/>
      <c r="AK108" s="956"/>
      <c r="AL108" s="956"/>
      <c r="AM108" s="956"/>
      <c r="AN108" s="956"/>
      <c r="AO108" s="956"/>
      <c r="AP108" s="956"/>
      <c r="AQ108" s="956"/>
      <c r="AR108" s="956"/>
      <c r="AS108" s="956"/>
      <c r="AT108" s="957"/>
      <c r="AU108" s="955" t="s">
        <v>424</v>
      </c>
      <c r="AV108" s="956"/>
      <c r="AW108" s="956"/>
      <c r="AX108" s="956"/>
      <c r="AY108" s="956"/>
      <c r="AZ108" s="956"/>
      <c r="BA108" s="956"/>
      <c r="BB108" s="956"/>
      <c r="BC108" s="956"/>
      <c r="BD108" s="956"/>
      <c r="BE108" s="956"/>
      <c r="BF108" s="956"/>
      <c r="BG108" s="956"/>
      <c r="BH108" s="956"/>
      <c r="BI108" s="956"/>
      <c r="BJ108" s="956"/>
      <c r="BK108" s="956"/>
      <c r="BL108" s="956"/>
      <c r="BM108" s="956"/>
      <c r="BN108" s="956"/>
      <c r="BO108" s="956"/>
      <c r="BP108" s="956"/>
      <c r="BQ108" s="956"/>
      <c r="BR108" s="956"/>
      <c r="BS108" s="956"/>
      <c r="BT108" s="956"/>
      <c r="BU108" s="956"/>
      <c r="BV108" s="956"/>
      <c r="BW108" s="956"/>
      <c r="BX108" s="956"/>
      <c r="BY108" s="956"/>
      <c r="BZ108" s="956"/>
      <c r="CA108" s="956"/>
      <c r="CB108" s="956"/>
      <c r="CC108" s="956"/>
      <c r="CD108" s="956"/>
      <c r="CE108" s="956"/>
      <c r="CF108" s="956"/>
      <c r="CG108" s="956"/>
      <c r="CH108" s="956"/>
      <c r="CI108" s="956"/>
      <c r="CJ108" s="956"/>
      <c r="CK108" s="956"/>
      <c r="CL108" s="956"/>
      <c r="CM108" s="956"/>
      <c r="CN108" s="956"/>
      <c r="CO108" s="956"/>
      <c r="CP108" s="956"/>
      <c r="CQ108" s="956"/>
      <c r="CR108" s="956"/>
      <c r="CS108" s="956"/>
      <c r="CT108" s="956"/>
      <c r="CU108" s="956"/>
      <c r="CV108" s="956"/>
      <c r="CW108" s="956"/>
      <c r="CX108" s="956"/>
      <c r="CY108" s="956"/>
      <c r="CZ108" s="956"/>
      <c r="DA108" s="956"/>
      <c r="DB108" s="956"/>
      <c r="DC108" s="956"/>
      <c r="DD108" s="956"/>
      <c r="DE108" s="956"/>
      <c r="DF108" s="956"/>
      <c r="DG108" s="956"/>
      <c r="DH108" s="956"/>
      <c r="DI108" s="956"/>
      <c r="DJ108" s="956"/>
      <c r="DK108" s="956"/>
      <c r="DL108" s="956"/>
      <c r="DM108" s="956"/>
      <c r="DN108" s="956"/>
      <c r="DO108" s="956"/>
      <c r="DP108" s="956"/>
      <c r="DQ108" s="956"/>
      <c r="DR108" s="956"/>
      <c r="DS108" s="956"/>
      <c r="DT108" s="956"/>
      <c r="DU108" s="956"/>
      <c r="DV108" s="956"/>
      <c r="DW108" s="956"/>
      <c r="DX108" s="956"/>
      <c r="DY108" s="956"/>
      <c r="DZ108" s="957"/>
    </row>
    <row r="109" spans="1:131" s="224" customFormat="1" ht="26.25" customHeight="1" x14ac:dyDescent="0.2">
      <c r="A109" s="908" t="s">
        <v>425</v>
      </c>
      <c r="B109" s="909"/>
      <c r="C109" s="909"/>
      <c r="D109" s="909"/>
      <c r="E109" s="909"/>
      <c r="F109" s="909"/>
      <c r="G109" s="909"/>
      <c r="H109" s="909"/>
      <c r="I109" s="909"/>
      <c r="J109" s="909"/>
      <c r="K109" s="909"/>
      <c r="L109" s="909"/>
      <c r="M109" s="909"/>
      <c r="N109" s="909"/>
      <c r="O109" s="909"/>
      <c r="P109" s="909"/>
      <c r="Q109" s="909"/>
      <c r="R109" s="909"/>
      <c r="S109" s="909"/>
      <c r="T109" s="909"/>
      <c r="U109" s="909"/>
      <c r="V109" s="909"/>
      <c r="W109" s="909"/>
      <c r="X109" s="909"/>
      <c r="Y109" s="909"/>
      <c r="Z109" s="910"/>
      <c r="AA109" s="911" t="s">
        <v>426</v>
      </c>
      <c r="AB109" s="909"/>
      <c r="AC109" s="909"/>
      <c r="AD109" s="909"/>
      <c r="AE109" s="910"/>
      <c r="AF109" s="911" t="s">
        <v>427</v>
      </c>
      <c r="AG109" s="909"/>
      <c r="AH109" s="909"/>
      <c r="AI109" s="909"/>
      <c r="AJ109" s="910"/>
      <c r="AK109" s="911" t="s">
        <v>311</v>
      </c>
      <c r="AL109" s="909"/>
      <c r="AM109" s="909"/>
      <c r="AN109" s="909"/>
      <c r="AO109" s="910"/>
      <c r="AP109" s="911" t="s">
        <v>428</v>
      </c>
      <c r="AQ109" s="909"/>
      <c r="AR109" s="909"/>
      <c r="AS109" s="909"/>
      <c r="AT109" s="942"/>
      <c r="AU109" s="908" t="s">
        <v>425</v>
      </c>
      <c r="AV109" s="909"/>
      <c r="AW109" s="909"/>
      <c r="AX109" s="909"/>
      <c r="AY109" s="909"/>
      <c r="AZ109" s="909"/>
      <c r="BA109" s="909"/>
      <c r="BB109" s="909"/>
      <c r="BC109" s="909"/>
      <c r="BD109" s="909"/>
      <c r="BE109" s="909"/>
      <c r="BF109" s="909"/>
      <c r="BG109" s="909"/>
      <c r="BH109" s="909"/>
      <c r="BI109" s="909"/>
      <c r="BJ109" s="909"/>
      <c r="BK109" s="909"/>
      <c r="BL109" s="909"/>
      <c r="BM109" s="909"/>
      <c r="BN109" s="909"/>
      <c r="BO109" s="909"/>
      <c r="BP109" s="910"/>
      <c r="BQ109" s="911" t="s">
        <v>426</v>
      </c>
      <c r="BR109" s="909"/>
      <c r="BS109" s="909"/>
      <c r="BT109" s="909"/>
      <c r="BU109" s="910"/>
      <c r="BV109" s="911" t="s">
        <v>427</v>
      </c>
      <c r="BW109" s="909"/>
      <c r="BX109" s="909"/>
      <c r="BY109" s="909"/>
      <c r="BZ109" s="910"/>
      <c r="CA109" s="911" t="s">
        <v>311</v>
      </c>
      <c r="CB109" s="909"/>
      <c r="CC109" s="909"/>
      <c r="CD109" s="909"/>
      <c r="CE109" s="910"/>
      <c r="CF109" s="949" t="s">
        <v>428</v>
      </c>
      <c r="CG109" s="949"/>
      <c r="CH109" s="949"/>
      <c r="CI109" s="949"/>
      <c r="CJ109" s="949"/>
      <c r="CK109" s="911" t="s">
        <v>429</v>
      </c>
      <c r="CL109" s="909"/>
      <c r="CM109" s="909"/>
      <c r="CN109" s="909"/>
      <c r="CO109" s="909"/>
      <c r="CP109" s="909"/>
      <c r="CQ109" s="909"/>
      <c r="CR109" s="909"/>
      <c r="CS109" s="909"/>
      <c r="CT109" s="909"/>
      <c r="CU109" s="909"/>
      <c r="CV109" s="909"/>
      <c r="CW109" s="909"/>
      <c r="CX109" s="909"/>
      <c r="CY109" s="909"/>
      <c r="CZ109" s="909"/>
      <c r="DA109" s="909"/>
      <c r="DB109" s="909"/>
      <c r="DC109" s="909"/>
      <c r="DD109" s="909"/>
      <c r="DE109" s="909"/>
      <c r="DF109" s="910"/>
      <c r="DG109" s="911" t="s">
        <v>426</v>
      </c>
      <c r="DH109" s="909"/>
      <c r="DI109" s="909"/>
      <c r="DJ109" s="909"/>
      <c r="DK109" s="910"/>
      <c r="DL109" s="911" t="s">
        <v>427</v>
      </c>
      <c r="DM109" s="909"/>
      <c r="DN109" s="909"/>
      <c r="DO109" s="909"/>
      <c r="DP109" s="910"/>
      <c r="DQ109" s="911" t="s">
        <v>311</v>
      </c>
      <c r="DR109" s="909"/>
      <c r="DS109" s="909"/>
      <c r="DT109" s="909"/>
      <c r="DU109" s="910"/>
      <c r="DV109" s="911" t="s">
        <v>428</v>
      </c>
      <c r="DW109" s="909"/>
      <c r="DX109" s="909"/>
      <c r="DY109" s="909"/>
      <c r="DZ109" s="942"/>
    </row>
    <row r="110" spans="1:131" s="224" customFormat="1" ht="26.25" customHeight="1" x14ac:dyDescent="0.2">
      <c r="A110" s="820" t="s">
        <v>430</v>
      </c>
      <c r="B110" s="821"/>
      <c r="C110" s="821"/>
      <c r="D110" s="821"/>
      <c r="E110" s="821"/>
      <c r="F110" s="821"/>
      <c r="G110" s="821"/>
      <c r="H110" s="821"/>
      <c r="I110" s="821"/>
      <c r="J110" s="821"/>
      <c r="K110" s="821"/>
      <c r="L110" s="821"/>
      <c r="M110" s="821"/>
      <c r="N110" s="821"/>
      <c r="O110" s="821"/>
      <c r="P110" s="821"/>
      <c r="Q110" s="821"/>
      <c r="R110" s="821"/>
      <c r="S110" s="821"/>
      <c r="T110" s="821"/>
      <c r="U110" s="821"/>
      <c r="V110" s="821"/>
      <c r="W110" s="821"/>
      <c r="X110" s="821"/>
      <c r="Y110" s="821"/>
      <c r="Z110" s="822"/>
      <c r="AA110" s="901">
        <v>387774</v>
      </c>
      <c r="AB110" s="902"/>
      <c r="AC110" s="902"/>
      <c r="AD110" s="902"/>
      <c r="AE110" s="903"/>
      <c r="AF110" s="904">
        <v>389807</v>
      </c>
      <c r="AG110" s="902"/>
      <c r="AH110" s="902"/>
      <c r="AI110" s="902"/>
      <c r="AJ110" s="903"/>
      <c r="AK110" s="904">
        <v>386933</v>
      </c>
      <c r="AL110" s="902"/>
      <c r="AM110" s="902"/>
      <c r="AN110" s="902"/>
      <c r="AO110" s="903"/>
      <c r="AP110" s="905">
        <v>10.5</v>
      </c>
      <c r="AQ110" s="906"/>
      <c r="AR110" s="906"/>
      <c r="AS110" s="906"/>
      <c r="AT110" s="907"/>
      <c r="AU110" s="943" t="s">
        <v>74</v>
      </c>
      <c r="AV110" s="944"/>
      <c r="AW110" s="944"/>
      <c r="AX110" s="944"/>
      <c r="AY110" s="944"/>
      <c r="AZ110" s="873" t="s">
        <v>431</v>
      </c>
      <c r="BA110" s="821"/>
      <c r="BB110" s="821"/>
      <c r="BC110" s="821"/>
      <c r="BD110" s="821"/>
      <c r="BE110" s="821"/>
      <c r="BF110" s="821"/>
      <c r="BG110" s="821"/>
      <c r="BH110" s="821"/>
      <c r="BI110" s="821"/>
      <c r="BJ110" s="821"/>
      <c r="BK110" s="821"/>
      <c r="BL110" s="821"/>
      <c r="BM110" s="821"/>
      <c r="BN110" s="821"/>
      <c r="BO110" s="821"/>
      <c r="BP110" s="822"/>
      <c r="BQ110" s="874">
        <v>3488803</v>
      </c>
      <c r="BR110" s="855"/>
      <c r="BS110" s="855"/>
      <c r="BT110" s="855"/>
      <c r="BU110" s="855"/>
      <c r="BV110" s="855">
        <v>3714041</v>
      </c>
      <c r="BW110" s="855"/>
      <c r="BX110" s="855"/>
      <c r="BY110" s="855"/>
      <c r="BZ110" s="855"/>
      <c r="CA110" s="855">
        <v>3913331</v>
      </c>
      <c r="CB110" s="855"/>
      <c r="CC110" s="855"/>
      <c r="CD110" s="855"/>
      <c r="CE110" s="855"/>
      <c r="CF110" s="879">
        <v>105.8</v>
      </c>
      <c r="CG110" s="880"/>
      <c r="CH110" s="880"/>
      <c r="CI110" s="880"/>
      <c r="CJ110" s="880"/>
      <c r="CK110" s="939" t="s">
        <v>432</v>
      </c>
      <c r="CL110" s="832"/>
      <c r="CM110" s="873" t="s">
        <v>433</v>
      </c>
      <c r="CN110" s="821"/>
      <c r="CO110" s="821"/>
      <c r="CP110" s="821"/>
      <c r="CQ110" s="821"/>
      <c r="CR110" s="821"/>
      <c r="CS110" s="821"/>
      <c r="CT110" s="821"/>
      <c r="CU110" s="821"/>
      <c r="CV110" s="821"/>
      <c r="CW110" s="821"/>
      <c r="CX110" s="821"/>
      <c r="CY110" s="821"/>
      <c r="CZ110" s="821"/>
      <c r="DA110" s="821"/>
      <c r="DB110" s="821"/>
      <c r="DC110" s="821"/>
      <c r="DD110" s="821"/>
      <c r="DE110" s="821"/>
      <c r="DF110" s="822"/>
      <c r="DG110" s="874" t="s">
        <v>434</v>
      </c>
      <c r="DH110" s="855"/>
      <c r="DI110" s="855"/>
      <c r="DJ110" s="855"/>
      <c r="DK110" s="855"/>
      <c r="DL110" s="855" t="s">
        <v>434</v>
      </c>
      <c r="DM110" s="855"/>
      <c r="DN110" s="855"/>
      <c r="DO110" s="855"/>
      <c r="DP110" s="855"/>
      <c r="DQ110" s="855" t="s">
        <v>435</v>
      </c>
      <c r="DR110" s="855"/>
      <c r="DS110" s="855"/>
      <c r="DT110" s="855"/>
      <c r="DU110" s="855"/>
      <c r="DV110" s="856" t="s">
        <v>434</v>
      </c>
      <c r="DW110" s="856"/>
      <c r="DX110" s="856"/>
      <c r="DY110" s="856"/>
      <c r="DZ110" s="857"/>
    </row>
    <row r="111" spans="1:131" s="224" customFormat="1" ht="26.25" customHeight="1" x14ac:dyDescent="0.2">
      <c r="A111" s="787" t="s">
        <v>436</v>
      </c>
      <c r="B111" s="788"/>
      <c r="C111" s="788"/>
      <c r="D111" s="788"/>
      <c r="E111" s="788"/>
      <c r="F111" s="788"/>
      <c r="G111" s="788"/>
      <c r="H111" s="788"/>
      <c r="I111" s="788"/>
      <c r="J111" s="788"/>
      <c r="K111" s="788"/>
      <c r="L111" s="788"/>
      <c r="M111" s="788"/>
      <c r="N111" s="788"/>
      <c r="O111" s="788"/>
      <c r="P111" s="788"/>
      <c r="Q111" s="788"/>
      <c r="R111" s="788"/>
      <c r="S111" s="788"/>
      <c r="T111" s="788"/>
      <c r="U111" s="788"/>
      <c r="V111" s="788"/>
      <c r="W111" s="788"/>
      <c r="X111" s="788"/>
      <c r="Y111" s="788"/>
      <c r="Z111" s="938"/>
      <c r="AA111" s="931" t="s">
        <v>130</v>
      </c>
      <c r="AB111" s="932"/>
      <c r="AC111" s="932"/>
      <c r="AD111" s="932"/>
      <c r="AE111" s="933"/>
      <c r="AF111" s="934" t="s">
        <v>130</v>
      </c>
      <c r="AG111" s="932"/>
      <c r="AH111" s="932"/>
      <c r="AI111" s="932"/>
      <c r="AJ111" s="933"/>
      <c r="AK111" s="934" t="s">
        <v>130</v>
      </c>
      <c r="AL111" s="932"/>
      <c r="AM111" s="932"/>
      <c r="AN111" s="932"/>
      <c r="AO111" s="933"/>
      <c r="AP111" s="935" t="s">
        <v>130</v>
      </c>
      <c r="AQ111" s="936"/>
      <c r="AR111" s="936"/>
      <c r="AS111" s="936"/>
      <c r="AT111" s="937"/>
      <c r="AU111" s="945"/>
      <c r="AV111" s="946"/>
      <c r="AW111" s="946"/>
      <c r="AX111" s="946"/>
      <c r="AY111" s="946"/>
      <c r="AZ111" s="828" t="s">
        <v>437</v>
      </c>
      <c r="BA111" s="765"/>
      <c r="BB111" s="765"/>
      <c r="BC111" s="765"/>
      <c r="BD111" s="765"/>
      <c r="BE111" s="765"/>
      <c r="BF111" s="765"/>
      <c r="BG111" s="765"/>
      <c r="BH111" s="765"/>
      <c r="BI111" s="765"/>
      <c r="BJ111" s="765"/>
      <c r="BK111" s="765"/>
      <c r="BL111" s="765"/>
      <c r="BM111" s="765"/>
      <c r="BN111" s="765"/>
      <c r="BO111" s="765"/>
      <c r="BP111" s="766"/>
      <c r="BQ111" s="829" t="s">
        <v>130</v>
      </c>
      <c r="BR111" s="830"/>
      <c r="BS111" s="830"/>
      <c r="BT111" s="830"/>
      <c r="BU111" s="830"/>
      <c r="BV111" s="830" t="s">
        <v>130</v>
      </c>
      <c r="BW111" s="830"/>
      <c r="BX111" s="830"/>
      <c r="BY111" s="830"/>
      <c r="BZ111" s="830"/>
      <c r="CA111" s="830" t="s">
        <v>130</v>
      </c>
      <c r="CB111" s="830"/>
      <c r="CC111" s="830"/>
      <c r="CD111" s="830"/>
      <c r="CE111" s="830"/>
      <c r="CF111" s="888" t="s">
        <v>130</v>
      </c>
      <c r="CG111" s="889"/>
      <c r="CH111" s="889"/>
      <c r="CI111" s="889"/>
      <c r="CJ111" s="889"/>
      <c r="CK111" s="940"/>
      <c r="CL111" s="834"/>
      <c r="CM111" s="828" t="s">
        <v>438</v>
      </c>
      <c r="CN111" s="765"/>
      <c r="CO111" s="765"/>
      <c r="CP111" s="765"/>
      <c r="CQ111" s="765"/>
      <c r="CR111" s="765"/>
      <c r="CS111" s="765"/>
      <c r="CT111" s="765"/>
      <c r="CU111" s="765"/>
      <c r="CV111" s="765"/>
      <c r="CW111" s="765"/>
      <c r="CX111" s="765"/>
      <c r="CY111" s="765"/>
      <c r="CZ111" s="765"/>
      <c r="DA111" s="765"/>
      <c r="DB111" s="765"/>
      <c r="DC111" s="765"/>
      <c r="DD111" s="765"/>
      <c r="DE111" s="765"/>
      <c r="DF111" s="766"/>
      <c r="DG111" s="829" t="s">
        <v>130</v>
      </c>
      <c r="DH111" s="830"/>
      <c r="DI111" s="830"/>
      <c r="DJ111" s="830"/>
      <c r="DK111" s="830"/>
      <c r="DL111" s="830" t="s">
        <v>130</v>
      </c>
      <c r="DM111" s="830"/>
      <c r="DN111" s="830"/>
      <c r="DO111" s="830"/>
      <c r="DP111" s="830"/>
      <c r="DQ111" s="830" t="s">
        <v>130</v>
      </c>
      <c r="DR111" s="830"/>
      <c r="DS111" s="830"/>
      <c r="DT111" s="830"/>
      <c r="DU111" s="830"/>
      <c r="DV111" s="807" t="s">
        <v>130</v>
      </c>
      <c r="DW111" s="807"/>
      <c r="DX111" s="807"/>
      <c r="DY111" s="807"/>
      <c r="DZ111" s="808"/>
    </row>
    <row r="112" spans="1:131" s="224" customFormat="1" ht="26.25" customHeight="1" x14ac:dyDescent="0.2">
      <c r="A112" s="925" t="s">
        <v>439</v>
      </c>
      <c r="B112" s="926"/>
      <c r="C112" s="765" t="s">
        <v>440</v>
      </c>
      <c r="D112" s="765"/>
      <c r="E112" s="765"/>
      <c r="F112" s="765"/>
      <c r="G112" s="765"/>
      <c r="H112" s="765"/>
      <c r="I112" s="765"/>
      <c r="J112" s="765"/>
      <c r="K112" s="765"/>
      <c r="L112" s="765"/>
      <c r="M112" s="765"/>
      <c r="N112" s="765"/>
      <c r="O112" s="765"/>
      <c r="P112" s="765"/>
      <c r="Q112" s="765"/>
      <c r="R112" s="765"/>
      <c r="S112" s="765"/>
      <c r="T112" s="765"/>
      <c r="U112" s="765"/>
      <c r="V112" s="765"/>
      <c r="W112" s="765"/>
      <c r="X112" s="765"/>
      <c r="Y112" s="765"/>
      <c r="Z112" s="766"/>
      <c r="AA112" s="792" t="s">
        <v>130</v>
      </c>
      <c r="AB112" s="793"/>
      <c r="AC112" s="793"/>
      <c r="AD112" s="793"/>
      <c r="AE112" s="794"/>
      <c r="AF112" s="795" t="s">
        <v>130</v>
      </c>
      <c r="AG112" s="793"/>
      <c r="AH112" s="793"/>
      <c r="AI112" s="793"/>
      <c r="AJ112" s="794"/>
      <c r="AK112" s="795" t="s">
        <v>130</v>
      </c>
      <c r="AL112" s="793"/>
      <c r="AM112" s="793"/>
      <c r="AN112" s="793"/>
      <c r="AO112" s="794"/>
      <c r="AP112" s="837" t="s">
        <v>130</v>
      </c>
      <c r="AQ112" s="838"/>
      <c r="AR112" s="838"/>
      <c r="AS112" s="838"/>
      <c r="AT112" s="839"/>
      <c r="AU112" s="945"/>
      <c r="AV112" s="946"/>
      <c r="AW112" s="946"/>
      <c r="AX112" s="946"/>
      <c r="AY112" s="946"/>
      <c r="AZ112" s="828" t="s">
        <v>441</v>
      </c>
      <c r="BA112" s="765"/>
      <c r="BB112" s="765"/>
      <c r="BC112" s="765"/>
      <c r="BD112" s="765"/>
      <c r="BE112" s="765"/>
      <c r="BF112" s="765"/>
      <c r="BG112" s="765"/>
      <c r="BH112" s="765"/>
      <c r="BI112" s="765"/>
      <c r="BJ112" s="765"/>
      <c r="BK112" s="765"/>
      <c r="BL112" s="765"/>
      <c r="BM112" s="765"/>
      <c r="BN112" s="765"/>
      <c r="BO112" s="765"/>
      <c r="BP112" s="766"/>
      <c r="BQ112" s="829">
        <v>17301</v>
      </c>
      <c r="BR112" s="830"/>
      <c r="BS112" s="830"/>
      <c r="BT112" s="830"/>
      <c r="BU112" s="830"/>
      <c r="BV112" s="830">
        <v>6364</v>
      </c>
      <c r="BW112" s="830"/>
      <c r="BX112" s="830"/>
      <c r="BY112" s="830"/>
      <c r="BZ112" s="830"/>
      <c r="CA112" s="830" t="s">
        <v>130</v>
      </c>
      <c r="CB112" s="830"/>
      <c r="CC112" s="830"/>
      <c r="CD112" s="830"/>
      <c r="CE112" s="830"/>
      <c r="CF112" s="888" t="s">
        <v>130</v>
      </c>
      <c r="CG112" s="889"/>
      <c r="CH112" s="889"/>
      <c r="CI112" s="889"/>
      <c r="CJ112" s="889"/>
      <c r="CK112" s="940"/>
      <c r="CL112" s="834"/>
      <c r="CM112" s="828" t="s">
        <v>442</v>
      </c>
      <c r="CN112" s="765"/>
      <c r="CO112" s="765"/>
      <c r="CP112" s="765"/>
      <c r="CQ112" s="765"/>
      <c r="CR112" s="765"/>
      <c r="CS112" s="765"/>
      <c r="CT112" s="765"/>
      <c r="CU112" s="765"/>
      <c r="CV112" s="765"/>
      <c r="CW112" s="765"/>
      <c r="CX112" s="765"/>
      <c r="CY112" s="765"/>
      <c r="CZ112" s="765"/>
      <c r="DA112" s="765"/>
      <c r="DB112" s="765"/>
      <c r="DC112" s="765"/>
      <c r="DD112" s="765"/>
      <c r="DE112" s="765"/>
      <c r="DF112" s="766"/>
      <c r="DG112" s="829" t="s">
        <v>130</v>
      </c>
      <c r="DH112" s="830"/>
      <c r="DI112" s="830"/>
      <c r="DJ112" s="830"/>
      <c r="DK112" s="830"/>
      <c r="DL112" s="830" t="s">
        <v>130</v>
      </c>
      <c r="DM112" s="830"/>
      <c r="DN112" s="830"/>
      <c r="DO112" s="830"/>
      <c r="DP112" s="830"/>
      <c r="DQ112" s="830" t="s">
        <v>130</v>
      </c>
      <c r="DR112" s="830"/>
      <c r="DS112" s="830"/>
      <c r="DT112" s="830"/>
      <c r="DU112" s="830"/>
      <c r="DV112" s="807" t="s">
        <v>130</v>
      </c>
      <c r="DW112" s="807"/>
      <c r="DX112" s="807"/>
      <c r="DY112" s="807"/>
      <c r="DZ112" s="808"/>
    </row>
    <row r="113" spans="1:130" s="224" customFormat="1" ht="26.25" customHeight="1" x14ac:dyDescent="0.2">
      <c r="A113" s="927"/>
      <c r="B113" s="928"/>
      <c r="C113" s="765" t="s">
        <v>443</v>
      </c>
      <c r="D113" s="765"/>
      <c r="E113" s="765"/>
      <c r="F113" s="765"/>
      <c r="G113" s="765"/>
      <c r="H113" s="765"/>
      <c r="I113" s="765"/>
      <c r="J113" s="765"/>
      <c r="K113" s="765"/>
      <c r="L113" s="765"/>
      <c r="M113" s="765"/>
      <c r="N113" s="765"/>
      <c r="O113" s="765"/>
      <c r="P113" s="765"/>
      <c r="Q113" s="765"/>
      <c r="R113" s="765"/>
      <c r="S113" s="765"/>
      <c r="T113" s="765"/>
      <c r="U113" s="765"/>
      <c r="V113" s="765"/>
      <c r="W113" s="765"/>
      <c r="X113" s="765"/>
      <c r="Y113" s="765"/>
      <c r="Z113" s="766"/>
      <c r="AA113" s="931" t="s">
        <v>130</v>
      </c>
      <c r="AB113" s="932"/>
      <c r="AC113" s="932"/>
      <c r="AD113" s="932"/>
      <c r="AE113" s="933"/>
      <c r="AF113" s="934" t="s">
        <v>130</v>
      </c>
      <c r="AG113" s="932"/>
      <c r="AH113" s="932"/>
      <c r="AI113" s="932"/>
      <c r="AJ113" s="933"/>
      <c r="AK113" s="934">
        <v>1072</v>
      </c>
      <c r="AL113" s="932"/>
      <c r="AM113" s="932"/>
      <c r="AN113" s="932"/>
      <c r="AO113" s="933"/>
      <c r="AP113" s="935">
        <v>0</v>
      </c>
      <c r="AQ113" s="936"/>
      <c r="AR113" s="936"/>
      <c r="AS113" s="936"/>
      <c r="AT113" s="937"/>
      <c r="AU113" s="945"/>
      <c r="AV113" s="946"/>
      <c r="AW113" s="946"/>
      <c r="AX113" s="946"/>
      <c r="AY113" s="946"/>
      <c r="AZ113" s="828" t="s">
        <v>444</v>
      </c>
      <c r="BA113" s="765"/>
      <c r="BB113" s="765"/>
      <c r="BC113" s="765"/>
      <c r="BD113" s="765"/>
      <c r="BE113" s="765"/>
      <c r="BF113" s="765"/>
      <c r="BG113" s="765"/>
      <c r="BH113" s="765"/>
      <c r="BI113" s="765"/>
      <c r="BJ113" s="765"/>
      <c r="BK113" s="765"/>
      <c r="BL113" s="765"/>
      <c r="BM113" s="765"/>
      <c r="BN113" s="765"/>
      <c r="BO113" s="765"/>
      <c r="BP113" s="766"/>
      <c r="BQ113" s="829">
        <v>954059</v>
      </c>
      <c r="BR113" s="830"/>
      <c r="BS113" s="830"/>
      <c r="BT113" s="830"/>
      <c r="BU113" s="830"/>
      <c r="BV113" s="830">
        <v>947171</v>
      </c>
      <c r="BW113" s="830"/>
      <c r="BX113" s="830"/>
      <c r="BY113" s="830"/>
      <c r="BZ113" s="830"/>
      <c r="CA113" s="830">
        <v>898283</v>
      </c>
      <c r="CB113" s="830"/>
      <c r="CC113" s="830"/>
      <c r="CD113" s="830"/>
      <c r="CE113" s="830"/>
      <c r="CF113" s="888">
        <v>24.3</v>
      </c>
      <c r="CG113" s="889"/>
      <c r="CH113" s="889"/>
      <c r="CI113" s="889"/>
      <c r="CJ113" s="889"/>
      <c r="CK113" s="940"/>
      <c r="CL113" s="834"/>
      <c r="CM113" s="828" t="s">
        <v>445</v>
      </c>
      <c r="CN113" s="765"/>
      <c r="CO113" s="765"/>
      <c r="CP113" s="765"/>
      <c r="CQ113" s="765"/>
      <c r="CR113" s="765"/>
      <c r="CS113" s="765"/>
      <c r="CT113" s="765"/>
      <c r="CU113" s="765"/>
      <c r="CV113" s="765"/>
      <c r="CW113" s="765"/>
      <c r="CX113" s="765"/>
      <c r="CY113" s="765"/>
      <c r="CZ113" s="765"/>
      <c r="DA113" s="765"/>
      <c r="DB113" s="765"/>
      <c r="DC113" s="765"/>
      <c r="DD113" s="765"/>
      <c r="DE113" s="765"/>
      <c r="DF113" s="766"/>
      <c r="DG113" s="792" t="s">
        <v>130</v>
      </c>
      <c r="DH113" s="793"/>
      <c r="DI113" s="793"/>
      <c r="DJ113" s="793"/>
      <c r="DK113" s="794"/>
      <c r="DL113" s="795" t="s">
        <v>130</v>
      </c>
      <c r="DM113" s="793"/>
      <c r="DN113" s="793"/>
      <c r="DO113" s="793"/>
      <c r="DP113" s="794"/>
      <c r="DQ113" s="795" t="s">
        <v>130</v>
      </c>
      <c r="DR113" s="793"/>
      <c r="DS113" s="793"/>
      <c r="DT113" s="793"/>
      <c r="DU113" s="794"/>
      <c r="DV113" s="837" t="s">
        <v>130</v>
      </c>
      <c r="DW113" s="838"/>
      <c r="DX113" s="838"/>
      <c r="DY113" s="838"/>
      <c r="DZ113" s="839"/>
    </row>
    <row r="114" spans="1:130" s="224" customFormat="1" ht="26.25" customHeight="1" x14ac:dyDescent="0.2">
      <c r="A114" s="927"/>
      <c r="B114" s="928"/>
      <c r="C114" s="765" t="s">
        <v>446</v>
      </c>
      <c r="D114" s="765"/>
      <c r="E114" s="765"/>
      <c r="F114" s="765"/>
      <c r="G114" s="765"/>
      <c r="H114" s="765"/>
      <c r="I114" s="765"/>
      <c r="J114" s="765"/>
      <c r="K114" s="765"/>
      <c r="L114" s="765"/>
      <c r="M114" s="765"/>
      <c r="N114" s="765"/>
      <c r="O114" s="765"/>
      <c r="P114" s="765"/>
      <c r="Q114" s="765"/>
      <c r="R114" s="765"/>
      <c r="S114" s="765"/>
      <c r="T114" s="765"/>
      <c r="U114" s="765"/>
      <c r="V114" s="765"/>
      <c r="W114" s="765"/>
      <c r="X114" s="765"/>
      <c r="Y114" s="765"/>
      <c r="Z114" s="766"/>
      <c r="AA114" s="792">
        <v>37011</v>
      </c>
      <c r="AB114" s="793"/>
      <c r="AC114" s="793"/>
      <c r="AD114" s="793"/>
      <c r="AE114" s="794"/>
      <c r="AF114" s="795">
        <v>37383</v>
      </c>
      <c r="AG114" s="793"/>
      <c r="AH114" s="793"/>
      <c r="AI114" s="793"/>
      <c r="AJ114" s="794"/>
      <c r="AK114" s="795">
        <v>52638</v>
      </c>
      <c r="AL114" s="793"/>
      <c r="AM114" s="793"/>
      <c r="AN114" s="793"/>
      <c r="AO114" s="794"/>
      <c r="AP114" s="837">
        <v>1.4</v>
      </c>
      <c r="AQ114" s="838"/>
      <c r="AR114" s="838"/>
      <c r="AS114" s="838"/>
      <c r="AT114" s="839"/>
      <c r="AU114" s="945"/>
      <c r="AV114" s="946"/>
      <c r="AW114" s="946"/>
      <c r="AX114" s="946"/>
      <c r="AY114" s="946"/>
      <c r="AZ114" s="828" t="s">
        <v>447</v>
      </c>
      <c r="BA114" s="765"/>
      <c r="BB114" s="765"/>
      <c r="BC114" s="765"/>
      <c r="BD114" s="765"/>
      <c r="BE114" s="765"/>
      <c r="BF114" s="765"/>
      <c r="BG114" s="765"/>
      <c r="BH114" s="765"/>
      <c r="BI114" s="765"/>
      <c r="BJ114" s="765"/>
      <c r="BK114" s="765"/>
      <c r="BL114" s="765"/>
      <c r="BM114" s="765"/>
      <c r="BN114" s="765"/>
      <c r="BO114" s="765"/>
      <c r="BP114" s="766"/>
      <c r="BQ114" s="829">
        <v>87389</v>
      </c>
      <c r="BR114" s="830"/>
      <c r="BS114" s="830"/>
      <c r="BT114" s="830"/>
      <c r="BU114" s="830"/>
      <c r="BV114" s="830">
        <v>67712</v>
      </c>
      <c r="BW114" s="830"/>
      <c r="BX114" s="830"/>
      <c r="BY114" s="830"/>
      <c r="BZ114" s="830"/>
      <c r="CA114" s="830">
        <v>88311</v>
      </c>
      <c r="CB114" s="830"/>
      <c r="CC114" s="830"/>
      <c r="CD114" s="830"/>
      <c r="CE114" s="830"/>
      <c r="CF114" s="888">
        <v>2.4</v>
      </c>
      <c r="CG114" s="889"/>
      <c r="CH114" s="889"/>
      <c r="CI114" s="889"/>
      <c r="CJ114" s="889"/>
      <c r="CK114" s="940"/>
      <c r="CL114" s="834"/>
      <c r="CM114" s="828" t="s">
        <v>448</v>
      </c>
      <c r="CN114" s="765"/>
      <c r="CO114" s="765"/>
      <c r="CP114" s="765"/>
      <c r="CQ114" s="765"/>
      <c r="CR114" s="765"/>
      <c r="CS114" s="765"/>
      <c r="CT114" s="765"/>
      <c r="CU114" s="765"/>
      <c r="CV114" s="765"/>
      <c r="CW114" s="765"/>
      <c r="CX114" s="765"/>
      <c r="CY114" s="765"/>
      <c r="CZ114" s="765"/>
      <c r="DA114" s="765"/>
      <c r="DB114" s="765"/>
      <c r="DC114" s="765"/>
      <c r="DD114" s="765"/>
      <c r="DE114" s="765"/>
      <c r="DF114" s="766"/>
      <c r="DG114" s="792" t="s">
        <v>130</v>
      </c>
      <c r="DH114" s="793"/>
      <c r="DI114" s="793"/>
      <c r="DJ114" s="793"/>
      <c r="DK114" s="794"/>
      <c r="DL114" s="795" t="s">
        <v>130</v>
      </c>
      <c r="DM114" s="793"/>
      <c r="DN114" s="793"/>
      <c r="DO114" s="793"/>
      <c r="DP114" s="794"/>
      <c r="DQ114" s="795" t="s">
        <v>130</v>
      </c>
      <c r="DR114" s="793"/>
      <c r="DS114" s="793"/>
      <c r="DT114" s="793"/>
      <c r="DU114" s="794"/>
      <c r="DV114" s="837" t="s">
        <v>130</v>
      </c>
      <c r="DW114" s="838"/>
      <c r="DX114" s="838"/>
      <c r="DY114" s="838"/>
      <c r="DZ114" s="839"/>
    </row>
    <row r="115" spans="1:130" s="224" customFormat="1" ht="26.25" customHeight="1" x14ac:dyDescent="0.2">
      <c r="A115" s="927"/>
      <c r="B115" s="928"/>
      <c r="C115" s="765" t="s">
        <v>449</v>
      </c>
      <c r="D115" s="765"/>
      <c r="E115" s="765"/>
      <c r="F115" s="765"/>
      <c r="G115" s="765"/>
      <c r="H115" s="765"/>
      <c r="I115" s="765"/>
      <c r="J115" s="765"/>
      <c r="K115" s="765"/>
      <c r="L115" s="765"/>
      <c r="M115" s="765"/>
      <c r="N115" s="765"/>
      <c r="O115" s="765"/>
      <c r="P115" s="765"/>
      <c r="Q115" s="765"/>
      <c r="R115" s="765"/>
      <c r="S115" s="765"/>
      <c r="T115" s="765"/>
      <c r="U115" s="765"/>
      <c r="V115" s="765"/>
      <c r="W115" s="765"/>
      <c r="X115" s="765"/>
      <c r="Y115" s="765"/>
      <c r="Z115" s="766"/>
      <c r="AA115" s="931" t="s">
        <v>130</v>
      </c>
      <c r="AB115" s="932"/>
      <c r="AC115" s="932"/>
      <c r="AD115" s="932"/>
      <c r="AE115" s="933"/>
      <c r="AF115" s="934" t="s">
        <v>130</v>
      </c>
      <c r="AG115" s="932"/>
      <c r="AH115" s="932"/>
      <c r="AI115" s="932"/>
      <c r="AJ115" s="933"/>
      <c r="AK115" s="934" t="s">
        <v>130</v>
      </c>
      <c r="AL115" s="932"/>
      <c r="AM115" s="932"/>
      <c r="AN115" s="932"/>
      <c r="AO115" s="933"/>
      <c r="AP115" s="935" t="s">
        <v>130</v>
      </c>
      <c r="AQ115" s="936"/>
      <c r="AR115" s="936"/>
      <c r="AS115" s="936"/>
      <c r="AT115" s="937"/>
      <c r="AU115" s="945"/>
      <c r="AV115" s="946"/>
      <c r="AW115" s="946"/>
      <c r="AX115" s="946"/>
      <c r="AY115" s="946"/>
      <c r="AZ115" s="828" t="s">
        <v>450</v>
      </c>
      <c r="BA115" s="765"/>
      <c r="BB115" s="765"/>
      <c r="BC115" s="765"/>
      <c r="BD115" s="765"/>
      <c r="BE115" s="765"/>
      <c r="BF115" s="765"/>
      <c r="BG115" s="765"/>
      <c r="BH115" s="765"/>
      <c r="BI115" s="765"/>
      <c r="BJ115" s="765"/>
      <c r="BK115" s="765"/>
      <c r="BL115" s="765"/>
      <c r="BM115" s="765"/>
      <c r="BN115" s="765"/>
      <c r="BO115" s="765"/>
      <c r="BP115" s="766"/>
      <c r="BQ115" s="829" t="s">
        <v>130</v>
      </c>
      <c r="BR115" s="830"/>
      <c r="BS115" s="830"/>
      <c r="BT115" s="830"/>
      <c r="BU115" s="830"/>
      <c r="BV115" s="830" t="s">
        <v>130</v>
      </c>
      <c r="BW115" s="830"/>
      <c r="BX115" s="830"/>
      <c r="BY115" s="830"/>
      <c r="BZ115" s="830"/>
      <c r="CA115" s="830" t="s">
        <v>130</v>
      </c>
      <c r="CB115" s="830"/>
      <c r="CC115" s="830"/>
      <c r="CD115" s="830"/>
      <c r="CE115" s="830"/>
      <c r="CF115" s="888" t="s">
        <v>130</v>
      </c>
      <c r="CG115" s="889"/>
      <c r="CH115" s="889"/>
      <c r="CI115" s="889"/>
      <c r="CJ115" s="889"/>
      <c r="CK115" s="940"/>
      <c r="CL115" s="834"/>
      <c r="CM115" s="828" t="s">
        <v>451</v>
      </c>
      <c r="CN115" s="765"/>
      <c r="CO115" s="765"/>
      <c r="CP115" s="765"/>
      <c r="CQ115" s="765"/>
      <c r="CR115" s="765"/>
      <c r="CS115" s="765"/>
      <c r="CT115" s="765"/>
      <c r="CU115" s="765"/>
      <c r="CV115" s="765"/>
      <c r="CW115" s="765"/>
      <c r="CX115" s="765"/>
      <c r="CY115" s="765"/>
      <c r="CZ115" s="765"/>
      <c r="DA115" s="765"/>
      <c r="DB115" s="765"/>
      <c r="DC115" s="765"/>
      <c r="DD115" s="765"/>
      <c r="DE115" s="765"/>
      <c r="DF115" s="766"/>
      <c r="DG115" s="792" t="s">
        <v>130</v>
      </c>
      <c r="DH115" s="793"/>
      <c r="DI115" s="793"/>
      <c r="DJ115" s="793"/>
      <c r="DK115" s="794"/>
      <c r="DL115" s="795" t="s">
        <v>130</v>
      </c>
      <c r="DM115" s="793"/>
      <c r="DN115" s="793"/>
      <c r="DO115" s="793"/>
      <c r="DP115" s="794"/>
      <c r="DQ115" s="795" t="s">
        <v>130</v>
      </c>
      <c r="DR115" s="793"/>
      <c r="DS115" s="793"/>
      <c r="DT115" s="793"/>
      <c r="DU115" s="794"/>
      <c r="DV115" s="837" t="s">
        <v>130</v>
      </c>
      <c r="DW115" s="838"/>
      <c r="DX115" s="838"/>
      <c r="DY115" s="838"/>
      <c r="DZ115" s="839"/>
    </row>
    <row r="116" spans="1:130" s="224" customFormat="1" ht="26.25" customHeight="1" x14ac:dyDescent="0.2">
      <c r="A116" s="929"/>
      <c r="B116" s="930"/>
      <c r="C116" s="852" t="s">
        <v>452</v>
      </c>
      <c r="D116" s="852"/>
      <c r="E116" s="852"/>
      <c r="F116" s="852"/>
      <c r="G116" s="852"/>
      <c r="H116" s="852"/>
      <c r="I116" s="852"/>
      <c r="J116" s="852"/>
      <c r="K116" s="852"/>
      <c r="L116" s="852"/>
      <c r="M116" s="852"/>
      <c r="N116" s="852"/>
      <c r="O116" s="852"/>
      <c r="P116" s="852"/>
      <c r="Q116" s="852"/>
      <c r="R116" s="852"/>
      <c r="S116" s="852"/>
      <c r="T116" s="852"/>
      <c r="U116" s="852"/>
      <c r="V116" s="852"/>
      <c r="W116" s="852"/>
      <c r="X116" s="852"/>
      <c r="Y116" s="852"/>
      <c r="Z116" s="853"/>
      <c r="AA116" s="792" t="s">
        <v>130</v>
      </c>
      <c r="AB116" s="793"/>
      <c r="AC116" s="793"/>
      <c r="AD116" s="793"/>
      <c r="AE116" s="794"/>
      <c r="AF116" s="795" t="s">
        <v>130</v>
      </c>
      <c r="AG116" s="793"/>
      <c r="AH116" s="793"/>
      <c r="AI116" s="793"/>
      <c r="AJ116" s="794"/>
      <c r="AK116" s="795" t="s">
        <v>130</v>
      </c>
      <c r="AL116" s="793"/>
      <c r="AM116" s="793"/>
      <c r="AN116" s="793"/>
      <c r="AO116" s="794"/>
      <c r="AP116" s="837" t="s">
        <v>130</v>
      </c>
      <c r="AQ116" s="838"/>
      <c r="AR116" s="838"/>
      <c r="AS116" s="838"/>
      <c r="AT116" s="839"/>
      <c r="AU116" s="945"/>
      <c r="AV116" s="946"/>
      <c r="AW116" s="946"/>
      <c r="AX116" s="946"/>
      <c r="AY116" s="946"/>
      <c r="AZ116" s="922" t="s">
        <v>453</v>
      </c>
      <c r="BA116" s="923"/>
      <c r="BB116" s="923"/>
      <c r="BC116" s="923"/>
      <c r="BD116" s="923"/>
      <c r="BE116" s="923"/>
      <c r="BF116" s="923"/>
      <c r="BG116" s="923"/>
      <c r="BH116" s="923"/>
      <c r="BI116" s="923"/>
      <c r="BJ116" s="923"/>
      <c r="BK116" s="923"/>
      <c r="BL116" s="923"/>
      <c r="BM116" s="923"/>
      <c r="BN116" s="923"/>
      <c r="BO116" s="923"/>
      <c r="BP116" s="924"/>
      <c r="BQ116" s="829" t="s">
        <v>130</v>
      </c>
      <c r="BR116" s="830"/>
      <c r="BS116" s="830"/>
      <c r="BT116" s="830"/>
      <c r="BU116" s="830"/>
      <c r="BV116" s="830" t="s">
        <v>130</v>
      </c>
      <c r="BW116" s="830"/>
      <c r="BX116" s="830"/>
      <c r="BY116" s="830"/>
      <c r="BZ116" s="830"/>
      <c r="CA116" s="830" t="s">
        <v>130</v>
      </c>
      <c r="CB116" s="830"/>
      <c r="CC116" s="830"/>
      <c r="CD116" s="830"/>
      <c r="CE116" s="830"/>
      <c r="CF116" s="888" t="s">
        <v>130</v>
      </c>
      <c r="CG116" s="889"/>
      <c r="CH116" s="889"/>
      <c r="CI116" s="889"/>
      <c r="CJ116" s="889"/>
      <c r="CK116" s="940"/>
      <c r="CL116" s="834"/>
      <c r="CM116" s="828" t="s">
        <v>454</v>
      </c>
      <c r="CN116" s="765"/>
      <c r="CO116" s="765"/>
      <c r="CP116" s="765"/>
      <c r="CQ116" s="765"/>
      <c r="CR116" s="765"/>
      <c r="CS116" s="765"/>
      <c r="CT116" s="765"/>
      <c r="CU116" s="765"/>
      <c r="CV116" s="765"/>
      <c r="CW116" s="765"/>
      <c r="CX116" s="765"/>
      <c r="CY116" s="765"/>
      <c r="CZ116" s="765"/>
      <c r="DA116" s="765"/>
      <c r="DB116" s="765"/>
      <c r="DC116" s="765"/>
      <c r="DD116" s="765"/>
      <c r="DE116" s="765"/>
      <c r="DF116" s="766"/>
      <c r="DG116" s="792" t="s">
        <v>130</v>
      </c>
      <c r="DH116" s="793"/>
      <c r="DI116" s="793"/>
      <c r="DJ116" s="793"/>
      <c r="DK116" s="794"/>
      <c r="DL116" s="795" t="s">
        <v>130</v>
      </c>
      <c r="DM116" s="793"/>
      <c r="DN116" s="793"/>
      <c r="DO116" s="793"/>
      <c r="DP116" s="794"/>
      <c r="DQ116" s="795" t="s">
        <v>130</v>
      </c>
      <c r="DR116" s="793"/>
      <c r="DS116" s="793"/>
      <c r="DT116" s="793"/>
      <c r="DU116" s="794"/>
      <c r="DV116" s="837" t="s">
        <v>130</v>
      </c>
      <c r="DW116" s="838"/>
      <c r="DX116" s="838"/>
      <c r="DY116" s="838"/>
      <c r="DZ116" s="839"/>
    </row>
    <row r="117" spans="1:130" s="224" customFormat="1" ht="26.25" customHeight="1" x14ac:dyDescent="0.2">
      <c r="A117" s="908" t="s">
        <v>190</v>
      </c>
      <c r="B117" s="909"/>
      <c r="C117" s="909"/>
      <c r="D117" s="909"/>
      <c r="E117" s="909"/>
      <c r="F117" s="909"/>
      <c r="G117" s="909"/>
      <c r="H117" s="909"/>
      <c r="I117" s="909"/>
      <c r="J117" s="909"/>
      <c r="K117" s="909"/>
      <c r="L117" s="909"/>
      <c r="M117" s="909"/>
      <c r="N117" s="909"/>
      <c r="O117" s="909"/>
      <c r="P117" s="909"/>
      <c r="Q117" s="909"/>
      <c r="R117" s="909"/>
      <c r="S117" s="909"/>
      <c r="T117" s="909"/>
      <c r="U117" s="909"/>
      <c r="V117" s="909"/>
      <c r="W117" s="909"/>
      <c r="X117" s="909"/>
      <c r="Y117" s="890" t="s">
        <v>455</v>
      </c>
      <c r="Z117" s="910"/>
      <c r="AA117" s="915">
        <v>424785</v>
      </c>
      <c r="AB117" s="916"/>
      <c r="AC117" s="916"/>
      <c r="AD117" s="916"/>
      <c r="AE117" s="917"/>
      <c r="AF117" s="918">
        <v>427190</v>
      </c>
      <c r="AG117" s="916"/>
      <c r="AH117" s="916"/>
      <c r="AI117" s="916"/>
      <c r="AJ117" s="917"/>
      <c r="AK117" s="918">
        <v>440643</v>
      </c>
      <c r="AL117" s="916"/>
      <c r="AM117" s="916"/>
      <c r="AN117" s="916"/>
      <c r="AO117" s="917"/>
      <c r="AP117" s="919"/>
      <c r="AQ117" s="920"/>
      <c r="AR117" s="920"/>
      <c r="AS117" s="920"/>
      <c r="AT117" s="921"/>
      <c r="AU117" s="945"/>
      <c r="AV117" s="946"/>
      <c r="AW117" s="946"/>
      <c r="AX117" s="946"/>
      <c r="AY117" s="946"/>
      <c r="AZ117" s="876" t="s">
        <v>456</v>
      </c>
      <c r="BA117" s="877"/>
      <c r="BB117" s="877"/>
      <c r="BC117" s="877"/>
      <c r="BD117" s="877"/>
      <c r="BE117" s="877"/>
      <c r="BF117" s="877"/>
      <c r="BG117" s="877"/>
      <c r="BH117" s="877"/>
      <c r="BI117" s="877"/>
      <c r="BJ117" s="877"/>
      <c r="BK117" s="877"/>
      <c r="BL117" s="877"/>
      <c r="BM117" s="877"/>
      <c r="BN117" s="877"/>
      <c r="BO117" s="877"/>
      <c r="BP117" s="878"/>
      <c r="BQ117" s="829" t="s">
        <v>130</v>
      </c>
      <c r="BR117" s="830"/>
      <c r="BS117" s="830"/>
      <c r="BT117" s="830"/>
      <c r="BU117" s="830"/>
      <c r="BV117" s="830" t="s">
        <v>130</v>
      </c>
      <c r="BW117" s="830"/>
      <c r="BX117" s="830"/>
      <c r="BY117" s="830"/>
      <c r="BZ117" s="830"/>
      <c r="CA117" s="830" t="s">
        <v>130</v>
      </c>
      <c r="CB117" s="830"/>
      <c r="CC117" s="830"/>
      <c r="CD117" s="830"/>
      <c r="CE117" s="830"/>
      <c r="CF117" s="888" t="s">
        <v>130</v>
      </c>
      <c r="CG117" s="889"/>
      <c r="CH117" s="889"/>
      <c r="CI117" s="889"/>
      <c r="CJ117" s="889"/>
      <c r="CK117" s="940"/>
      <c r="CL117" s="834"/>
      <c r="CM117" s="828" t="s">
        <v>457</v>
      </c>
      <c r="CN117" s="765"/>
      <c r="CO117" s="765"/>
      <c r="CP117" s="765"/>
      <c r="CQ117" s="765"/>
      <c r="CR117" s="765"/>
      <c r="CS117" s="765"/>
      <c r="CT117" s="765"/>
      <c r="CU117" s="765"/>
      <c r="CV117" s="765"/>
      <c r="CW117" s="765"/>
      <c r="CX117" s="765"/>
      <c r="CY117" s="765"/>
      <c r="CZ117" s="765"/>
      <c r="DA117" s="765"/>
      <c r="DB117" s="765"/>
      <c r="DC117" s="765"/>
      <c r="DD117" s="765"/>
      <c r="DE117" s="765"/>
      <c r="DF117" s="766"/>
      <c r="DG117" s="792" t="s">
        <v>130</v>
      </c>
      <c r="DH117" s="793"/>
      <c r="DI117" s="793"/>
      <c r="DJ117" s="793"/>
      <c r="DK117" s="794"/>
      <c r="DL117" s="795" t="s">
        <v>130</v>
      </c>
      <c r="DM117" s="793"/>
      <c r="DN117" s="793"/>
      <c r="DO117" s="793"/>
      <c r="DP117" s="794"/>
      <c r="DQ117" s="795" t="s">
        <v>130</v>
      </c>
      <c r="DR117" s="793"/>
      <c r="DS117" s="793"/>
      <c r="DT117" s="793"/>
      <c r="DU117" s="794"/>
      <c r="DV117" s="837" t="s">
        <v>130</v>
      </c>
      <c r="DW117" s="838"/>
      <c r="DX117" s="838"/>
      <c r="DY117" s="838"/>
      <c r="DZ117" s="839"/>
    </row>
    <row r="118" spans="1:130" s="224" customFormat="1" ht="26.25" customHeight="1" x14ac:dyDescent="0.2">
      <c r="A118" s="908" t="s">
        <v>429</v>
      </c>
      <c r="B118" s="909"/>
      <c r="C118" s="909"/>
      <c r="D118" s="909"/>
      <c r="E118" s="909"/>
      <c r="F118" s="909"/>
      <c r="G118" s="909"/>
      <c r="H118" s="909"/>
      <c r="I118" s="909"/>
      <c r="J118" s="909"/>
      <c r="K118" s="909"/>
      <c r="L118" s="909"/>
      <c r="M118" s="909"/>
      <c r="N118" s="909"/>
      <c r="O118" s="909"/>
      <c r="P118" s="909"/>
      <c r="Q118" s="909"/>
      <c r="R118" s="909"/>
      <c r="S118" s="909"/>
      <c r="T118" s="909"/>
      <c r="U118" s="909"/>
      <c r="V118" s="909"/>
      <c r="W118" s="909"/>
      <c r="X118" s="909"/>
      <c r="Y118" s="909"/>
      <c r="Z118" s="910"/>
      <c r="AA118" s="911" t="s">
        <v>426</v>
      </c>
      <c r="AB118" s="909"/>
      <c r="AC118" s="909"/>
      <c r="AD118" s="909"/>
      <c r="AE118" s="910"/>
      <c r="AF118" s="911" t="s">
        <v>427</v>
      </c>
      <c r="AG118" s="909"/>
      <c r="AH118" s="909"/>
      <c r="AI118" s="909"/>
      <c r="AJ118" s="910"/>
      <c r="AK118" s="911" t="s">
        <v>311</v>
      </c>
      <c r="AL118" s="909"/>
      <c r="AM118" s="909"/>
      <c r="AN118" s="909"/>
      <c r="AO118" s="910"/>
      <c r="AP118" s="912" t="s">
        <v>428</v>
      </c>
      <c r="AQ118" s="913"/>
      <c r="AR118" s="913"/>
      <c r="AS118" s="913"/>
      <c r="AT118" s="914"/>
      <c r="AU118" s="945"/>
      <c r="AV118" s="946"/>
      <c r="AW118" s="946"/>
      <c r="AX118" s="946"/>
      <c r="AY118" s="946"/>
      <c r="AZ118" s="851" t="s">
        <v>458</v>
      </c>
      <c r="BA118" s="852"/>
      <c r="BB118" s="852"/>
      <c r="BC118" s="852"/>
      <c r="BD118" s="852"/>
      <c r="BE118" s="852"/>
      <c r="BF118" s="852"/>
      <c r="BG118" s="852"/>
      <c r="BH118" s="852"/>
      <c r="BI118" s="852"/>
      <c r="BJ118" s="852"/>
      <c r="BK118" s="852"/>
      <c r="BL118" s="852"/>
      <c r="BM118" s="852"/>
      <c r="BN118" s="852"/>
      <c r="BO118" s="852"/>
      <c r="BP118" s="853"/>
      <c r="BQ118" s="892" t="s">
        <v>130</v>
      </c>
      <c r="BR118" s="858"/>
      <c r="BS118" s="858"/>
      <c r="BT118" s="858"/>
      <c r="BU118" s="858"/>
      <c r="BV118" s="858" t="s">
        <v>130</v>
      </c>
      <c r="BW118" s="858"/>
      <c r="BX118" s="858"/>
      <c r="BY118" s="858"/>
      <c r="BZ118" s="858"/>
      <c r="CA118" s="858" t="s">
        <v>130</v>
      </c>
      <c r="CB118" s="858"/>
      <c r="CC118" s="858"/>
      <c r="CD118" s="858"/>
      <c r="CE118" s="858"/>
      <c r="CF118" s="888" t="s">
        <v>130</v>
      </c>
      <c r="CG118" s="889"/>
      <c r="CH118" s="889"/>
      <c r="CI118" s="889"/>
      <c r="CJ118" s="889"/>
      <c r="CK118" s="940"/>
      <c r="CL118" s="834"/>
      <c r="CM118" s="828" t="s">
        <v>459</v>
      </c>
      <c r="CN118" s="765"/>
      <c r="CO118" s="765"/>
      <c r="CP118" s="765"/>
      <c r="CQ118" s="765"/>
      <c r="CR118" s="765"/>
      <c r="CS118" s="765"/>
      <c r="CT118" s="765"/>
      <c r="CU118" s="765"/>
      <c r="CV118" s="765"/>
      <c r="CW118" s="765"/>
      <c r="CX118" s="765"/>
      <c r="CY118" s="765"/>
      <c r="CZ118" s="765"/>
      <c r="DA118" s="765"/>
      <c r="DB118" s="765"/>
      <c r="DC118" s="765"/>
      <c r="DD118" s="765"/>
      <c r="DE118" s="765"/>
      <c r="DF118" s="766"/>
      <c r="DG118" s="792" t="s">
        <v>130</v>
      </c>
      <c r="DH118" s="793"/>
      <c r="DI118" s="793"/>
      <c r="DJ118" s="793"/>
      <c r="DK118" s="794"/>
      <c r="DL118" s="795" t="s">
        <v>130</v>
      </c>
      <c r="DM118" s="793"/>
      <c r="DN118" s="793"/>
      <c r="DO118" s="793"/>
      <c r="DP118" s="794"/>
      <c r="DQ118" s="795" t="s">
        <v>130</v>
      </c>
      <c r="DR118" s="793"/>
      <c r="DS118" s="793"/>
      <c r="DT118" s="793"/>
      <c r="DU118" s="794"/>
      <c r="DV118" s="837" t="s">
        <v>130</v>
      </c>
      <c r="DW118" s="838"/>
      <c r="DX118" s="838"/>
      <c r="DY118" s="838"/>
      <c r="DZ118" s="839"/>
    </row>
    <row r="119" spans="1:130" s="224" customFormat="1" ht="26.25" customHeight="1" x14ac:dyDescent="0.2">
      <c r="A119" s="831" t="s">
        <v>432</v>
      </c>
      <c r="B119" s="832"/>
      <c r="C119" s="873" t="s">
        <v>433</v>
      </c>
      <c r="D119" s="821"/>
      <c r="E119" s="821"/>
      <c r="F119" s="821"/>
      <c r="G119" s="821"/>
      <c r="H119" s="821"/>
      <c r="I119" s="821"/>
      <c r="J119" s="821"/>
      <c r="K119" s="821"/>
      <c r="L119" s="821"/>
      <c r="M119" s="821"/>
      <c r="N119" s="821"/>
      <c r="O119" s="821"/>
      <c r="P119" s="821"/>
      <c r="Q119" s="821"/>
      <c r="R119" s="821"/>
      <c r="S119" s="821"/>
      <c r="T119" s="821"/>
      <c r="U119" s="821"/>
      <c r="V119" s="821"/>
      <c r="W119" s="821"/>
      <c r="X119" s="821"/>
      <c r="Y119" s="821"/>
      <c r="Z119" s="822"/>
      <c r="AA119" s="901" t="s">
        <v>130</v>
      </c>
      <c r="AB119" s="902"/>
      <c r="AC119" s="902"/>
      <c r="AD119" s="902"/>
      <c r="AE119" s="903"/>
      <c r="AF119" s="904" t="s">
        <v>130</v>
      </c>
      <c r="AG119" s="902"/>
      <c r="AH119" s="902"/>
      <c r="AI119" s="902"/>
      <c r="AJ119" s="903"/>
      <c r="AK119" s="904" t="s">
        <v>130</v>
      </c>
      <c r="AL119" s="902"/>
      <c r="AM119" s="902"/>
      <c r="AN119" s="902"/>
      <c r="AO119" s="903"/>
      <c r="AP119" s="905" t="s">
        <v>130</v>
      </c>
      <c r="AQ119" s="906"/>
      <c r="AR119" s="906"/>
      <c r="AS119" s="906"/>
      <c r="AT119" s="907"/>
      <c r="AU119" s="947"/>
      <c r="AV119" s="948"/>
      <c r="AW119" s="948"/>
      <c r="AX119" s="948"/>
      <c r="AY119" s="948"/>
      <c r="AZ119" s="245" t="s">
        <v>190</v>
      </c>
      <c r="BA119" s="245"/>
      <c r="BB119" s="245"/>
      <c r="BC119" s="245"/>
      <c r="BD119" s="245"/>
      <c r="BE119" s="245"/>
      <c r="BF119" s="245"/>
      <c r="BG119" s="245"/>
      <c r="BH119" s="245"/>
      <c r="BI119" s="245"/>
      <c r="BJ119" s="245"/>
      <c r="BK119" s="245"/>
      <c r="BL119" s="245"/>
      <c r="BM119" s="245"/>
      <c r="BN119" s="245"/>
      <c r="BO119" s="890" t="s">
        <v>460</v>
      </c>
      <c r="BP119" s="891"/>
      <c r="BQ119" s="892">
        <v>4547552</v>
      </c>
      <c r="BR119" s="858"/>
      <c r="BS119" s="858"/>
      <c r="BT119" s="858"/>
      <c r="BU119" s="858"/>
      <c r="BV119" s="858">
        <v>4735288</v>
      </c>
      <c r="BW119" s="858"/>
      <c r="BX119" s="858"/>
      <c r="BY119" s="858"/>
      <c r="BZ119" s="858"/>
      <c r="CA119" s="858">
        <v>4899925</v>
      </c>
      <c r="CB119" s="858"/>
      <c r="CC119" s="858"/>
      <c r="CD119" s="858"/>
      <c r="CE119" s="858"/>
      <c r="CF119" s="761"/>
      <c r="CG119" s="762"/>
      <c r="CH119" s="762"/>
      <c r="CI119" s="762"/>
      <c r="CJ119" s="847"/>
      <c r="CK119" s="941"/>
      <c r="CL119" s="836"/>
      <c r="CM119" s="851" t="s">
        <v>461</v>
      </c>
      <c r="CN119" s="852"/>
      <c r="CO119" s="852"/>
      <c r="CP119" s="852"/>
      <c r="CQ119" s="852"/>
      <c r="CR119" s="852"/>
      <c r="CS119" s="852"/>
      <c r="CT119" s="852"/>
      <c r="CU119" s="852"/>
      <c r="CV119" s="852"/>
      <c r="CW119" s="852"/>
      <c r="CX119" s="852"/>
      <c r="CY119" s="852"/>
      <c r="CZ119" s="852"/>
      <c r="DA119" s="852"/>
      <c r="DB119" s="852"/>
      <c r="DC119" s="852"/>
      <c r="DD119" s="852"/>
      <c r="DE119" s="852"/>
      <c r="DF119" s="853"/>
      <c r="DG119" s="776" t="s">
        <v>130</v>
      </c>
      <c r="DH119" s="777"/>
      <c r="DI119" s="777"/>
      <c r="DJ119" s="777"/>
      <c r="DK119" s="778"/>
      <c r="DL119" s="779" t="s">
        <v>130</v>
      </c>
      <c r="DM119" s="777"/>
      <c r="DN119" s="777"/>
      <c r="DO119" s="777"/>
      <c r="DP119" s="778"/>
      <c r="DQ119" s="779" t="s">
        <v>130</v>
      </c>
      <c r="DR119" s="777"/>
      <c r="DS119" s="777"/>
      <c r="DT119" s="777"/>
      <c r="DU119" s="778"/>
      <c r="DV119" s="861" t="s">
        <v>130</v>
      </c>
      <c r="DW119" s="862"/>
      <c r="DX119" s="862"/>
      <c r="DY119" s="862"/>
      <c r="DZ119" s="863"/>
    </row>
    <row r="120" spans="1:130" s="224" customFormat="1" ht="26.25" customHeight="1" x14ac:dyDescent="0.2">
      <c r="A120" s="833"/>
      <c r="B120" s="834"/>
      <c r="C120" s="828" t="s">
        <v>438</v>
      </c>
      <c r="D120" s="765"/>
      <c r="E120" s="765"/>
      <c r="F120" s="765"/>
      <c r="G120" s="765"/>
      <c r="H120" s="765"/>
      <c r="I120" s="765"/>
      <c r="J120" s="765"/>
      <c r="K120" s="765"/>
      <c r="L120" s="765"/>
      <c r="M120" s="765"/>
      <c r="N120" s="765"/>
      <c r="O120" s="765"/>
      <c r="P120" s="765"/>
      <c r="Q120" s="765"/>
      <c r="R120" s="765"/>
      <c r="S120" s="765"/>
      <c r="T120" s="765"/>
      <c r="U120" s="765"/>
      <c r="V120" s="765"/>
      <c r="W120" s="765"/>
      <c r="X120" s="765"/>
      <c r="Y120" s="765"/>
      <c r="Z120" s="766"/>
      <c r="AA120" s="792" t="s">
        <v>130</v>
      </c>
      <c r="AB120" s="793"/>
      <c r="AC120" s="793"/>
      <c r="AD120" s="793"/>
      <c r="AE120" s="794"/>
      <c r="AF120" s="795" t="s">
        <v>130</v>
      </c>
      <c r="AG120" s="793"/>
      <c r="AH120" s="793"/>
      <c r="AI120" s="793"/>
      <c r="AJ120" s="794"/>
      <c r="AK120" s="795" t="s">
        <v>130</v>
      </c>
      <c r="AL120" s="793"/>
      <c r="AM120" s="793"/>
      <c r="AN120" s="793"/>
      <c r="AO120" s="794"/>
      <c r="AP120" s="837" t="s">
        <v>130</v>
      </c>
      <c r="AQ120" s="838"/>
      <c r="AR120" s="838"/>
      <c r="AS120" s="838"/>
      <c r="AT120" s="839"/>
      <c r="AU120" s="893" t="s">
        <v>462</v>
      </c>
      <c r="AV120" s="894"/>
      <c r="AW120" s="894"/>
      <c r="AX120" s="894"/>
      <c r="AY120" s="895"/>
      <c r="AZ120" s="873" t="s">
        <v>463</v>
      </c>
      <c r="BA120" s="821"/>
      <c r="BB120" s="821"/>
      <c r="BC120" s="821"/>
      <c r="BD120" s="821"/>
      <c r="BE120" s="821"/>
      <c r="BF120" s="821"/>
      <c r="BG120" s="821"/>
      <c r="BH120" s="821"/>
      <c r="BI120" s="821"/>
      <c r="BJ120" s="821"/>
      <c r="BK120" s="821"/>
      <c r="BL120" s="821"/>
      <c r="BM120" s="821"/>
      <c r="BN120" s="821"/>
      <c r="BO120" s="821"/>
      <c r="BP120" s="822"/>
      <c r="BQ120" s="874">
        <v>3043303</v>
      </c>
      <c r="BR120" s="855"/>
      <c r="BS120" s="855"/>
      <c r="BT120" s="855"/>
      <c r="BU120" s="855"/>
      <c r="BV120" s="855">
        <v>3626074</v>
      </c>
      <c r="BW120" s="855"/>
      <c r="BX120" s="855"/>
      <c r="BY120" s="855"/>
      <c r="BZ120" s="855"/>
      <c r="CA120" s="855">
        <v>3879113</v>
      </c>
      <c r="CB120" s="855"/>
      <c r="CC120" s="855"/>
      <c r="CD120" s="855"/>
      <c r="CE120" s="855"/>
      <c r="CF120" s="879">
        <v>104.9</v>
      </c>
      <c r="CG120" s="880"/>
      <c r="CH120" s="880"/>
      <c r="CI120" s="880"/>
      <c r="CJ120" s="880"/>
      <c r="CK120" s="881" t="s">
        <v>464</v>
      </c>
      <c r="CL120" s="865"/>
      <c r="CM120" s="865"/>
      <c r="CN120" s="865"/>
      <c r="CO120" s="866"/>
      <c r="CP120" s="885" t="s">
        <v>465</v>
      </c>
      <c r="CQ120" s="886"/>
      <c r="CR120" s="886"/>
      <c r="CS120" s="886"/>
      <c r="CT120" s="886"/>
      <c r="CU120" s="886"/>
      <c r="CV120" s="886"/>
      <c r="CW120" s="886"/>
      <c r="CX120" s="886"/>
      <c r="CY120" s="886"/>
      <c r="CZ120" s="886"/>
      <c r="DA120" s="886"/>
      <c r="DB120" s="886"/>
      <c r="DC120" s="886"/>
      <c r="DD120" s="886"/>
      <c r="DE120" s="886"/>
      <c r="DF120" s="887"/>
      <c r="DG120" s="874" t="s">
        <v>130</v>
      </c>
      <c r="DH120" s="855"/>
      <c r="DI120" s="855"/>
      <c r="DJ120" s="855"/>
      <c r="DK120" s="855"/>
      <c r="DL120" s="855" t="s">
        <v>130</v>
      </c>
      <c r="DM120" s="855"/>
      <c r="DN120" s="855"/>
      <c r="DO120" s="855"/>
      <c r="DP120" s="855"/>
      <c r="DQ120" s="855" t="s">
        <v>130</v>
      </c>
      <c r="DR120" s="855"/>
      <c r="DS120" s="855"/>
      <c r="DT120" s="855"/>
      <c r="DU120" s="855"/>
      <c r="DV120" s="856" t="s">
        <v>130</v>
      </c>
      <c r="DW120" s="856"/>
      <c r="DX120" s="856"/>
      <c r="DY120" s="856"/>
      <c r="DZ120" s="857"/>
    </row>
    <row r="121" spans="1:130" s="224" customFormat="1" ht="26.25" customHeight="1" x14ac:dyDescent="0.2">
      <c r="A121" s="833"/>
      <c r="B121" s="834"/>
      <c r="C121" s="876" t="s">
        <v>466</v>
      </c>
      <c r="D121" s="877"/>
      <c r="E121" s="877"/>
      <c r="F121" s="877"/>
      <c r="G121" s="877"/>
      <c r="H121" s="877"/>
      <c r="I121" s="877"/>
      <c r="J121" s="877"/>
      <c r="K121" s="877"/>
      <c r="L121" s="877"/>
      <c r="M121" s="877"/>
      <c r="N121" s="877"/>
      <c r="O121" s="877"/>
      <c r="P121" s="877"/>
      <c r="Q121" s="877"/>
      <c r="R121" s="877"/>
      <c r="S121" s="877"/>
      <c r="T121" s="877"/>
      <c r="U121" s="877"/>
      <c r="V121" s="877"/>
      <c r="W121" s="877"/>
      <c r="X121" s="877"/>
      <c r="Y121" s="877"/>
      <c r="Z121" s="878"/>
      <c r="AA121" s="792" t="s">
        <v>130</v>
      </c>
      <c r="AB121" s="793"/>
      <c r="AC121" s="793"/>
      <c r="AD121" s="793"/>
      <c r="AE121" s="794"/>
      <c r="AF121" s="795" t="s">
        <v>130</v>
      </c>
      <c r="AG121" s="793"/>
      <c r="AH121" s="793"/>
      <c r="AI121" s="793"/>
      <c r="AJ121" s="794"/>
      <c r="AK121" s="795" t="s">
        <v>130</v>
      </c>
      <c r="AL121" s="793"/>
      <c r="AM121" s="793"/>
      <c r="AN121" s="793"/>
      <c r="AO121" s="794"/>
      <c r="AP121" s="837" t="s">
        <v>130</v>
      </c>
      <c r="AQ121" s="838"/>
      <c r="AR121" s="838"/>
      <c r="AS121" s="838"/>
      <c r="AT121" s="839"/>
      <c r="AU121" s="896"/>
      <c r="AV121" s="897"/>
      <c r="AW121" s="897"/>
      <c r="AX121" s="897"/>
      <c r="AY121" s="898"/>
      <c r="AZ121" s="828" t="s">
        <v>467</v>
      </c>
      <c r="BA121" s="765"/>
      <c r="BB121" s="765"/>
      <c r="BC121" s="765"/>
      <c r="BD121" s="765"/>
      <c r="BE121" s="765"/>
      <c r="BF121" s="765"/>
      <c r="BG121" s="765"/>
      <c r="BH121" s="765"/>
      <c r="BI121" s="765"/>
      <c r="BJ121" s="765"/>
      <c r="BK121" s="765"/>
      <c r="BL121" s="765"/>
      <c r="BM121" s="765"/>
      <c r="BN121" s="765"/>
      <c r="BO121" s="765"/>
      <c r="BP121" s="766"/>
      <c r="BQ121" s="829">
        <v>13345</v>
      </c>
      <c r="BR121" s="830"/>
      <c r="BS121" s="830"/>
      <c r="BT121" s="830"/>
      <c r="BU121" s="830"/>
      <c r="BV121" s="830">
        <v>6979</v>
      </c>
      <c r="BW121" s="830"/>
      <c r="BX121" s="830"/>
      <c r="BY121" s="830"/>
      <c r="BZ121" s="830"/>
      <c r="CA121" s="830">
        <v>3471</v>
      </c>
      <c r="CB121" s="830"/>
      <c r="CC121" s="830"/>
      <c r="CD121" s="830"/>
      <c r="CE121" s="830"/>
      <c r="CF121" s="888">
        <v>0.1</v>
      </c>
      <c r="CG121" s="889"/>
      <c r="CH121" s="889"/>
      <c r="CI121" s="889"/>
      <c r="CJ121" s="889"/>
      <c r="CK121" s="882"/>
      <c r="CL121" s="868"/>
      <c r="CM121" s="868"/>
      <c r="CN121" s="868"/>
      <c r="CO121" s="869"/>
      <c r="CP121" s="848" t="s">
        <v>407</v>
      </c>
      <c r="CQ121" s="849"/>
      <c r="CR121" s="849"/>
      <c r="CS121" s="849"/>
      <c r="CT121" s="849"/>
      <c r="CU121" s="849"/>
      <c r="CV121" s="849"/>
      <c r="CW121" s="849"/>
      <c r="CX121" s="849"/>
      <c r="CY121" s="849"/>
      <c r="CZ121" s="849"/>
      <c r="DA121" s="849"/>
      <c r="DB121" s="849"/>
      <c r="DC121" s="849"/>
      <c r="DD121" s="849"/>
      <c r="DE121" s="849"/>
      <c r="DF121" s="850"/>
      <c r="DG121" s="829" t="s">
        <v>130</v>
      </c>
      <c r="DH121" s="830"/>
      <c r="DI121" s="830"/>
      <c r="DJ121" s="830"/>
      <c r="DK121" s="830"/>
      <c r="DL121" s="830" t="s">
        <v>130</v>
      </c>
      <c r="DM121" s="830"/>
      <c r="DN121" s="830"/>
      <c r="DO121" s="830"/>
      <c r="DP121" s="830"/>
      <c r="DQ121" s="830" t="s">
        <v>130</v>
      </c>
      <c r="DR121" s="830"/>
      <c r="DS121" s="830"/>
      <c r="DT121" s="830"/>
      <c r="DU121" s="830"/>
      <c r="DV121" s="807" t="s">
        <v>130</v>
      </c>
      <c r="DW121" s="807"/>
      <c r="DX121" s="807"/>
      <c r="DY121" s="807"/>
      <c r="DZ121" s="808"/>
    </row>
    <row r="122" spans="1:130" s="224" customFormat="1" ht="26.25" customHeight="1" x14ac:dyDescent="0.2">
      <c r="A122" s="833"/>
      <c r="B122" s="834"/>
      <c r="C122" s="828" t="s">
        <v>448</v>
      </c>
      <c r="D122" s="765"/>
      <c r="E122" s="765"/>
      <c r="F122" s="765"/>
      <c r="G122" s="765"/>
      <c r="H122" s="765"/>
      <c r="I122" s="765"/>
      <c r="J122" s="765"/>
      <c r="K122" s="765"/>
      <c r="L122" s="765"/>
      <c r="M122" s="765"/>
      <c r="N122" s="765"/>
      <c r="O122" s="765"/>
      <c r="P122" s="765"/>
      <c r="Q122" s="765"/>
      <c r="R122" s="765"/>
      <c r="S122" s="765"/>
      <c r="T122" s="765"/>
      <c r="U122" s="765"/>
      <c r="V122" s="765"/>
      <c r="W122" s="765"/>
      <c r="X122" s="765"/>
      <c r="Y122" s="765"/>
      <c r="Z122" s="766"/>
      <c r="AA122" s="792" t="s">
        <v>130</v>
      </c>
      <c r="AB122" s="793"/>
      <c r="AC122" s="793"/>
      <c r="AD122" s="793"/>
      <c r="AE122" s="794"/>
      <c r="AF122" s="795" t="s">
        <v>130</v>
      </c>
      <c r="AG122" s="793"/>
      <c r="AH122" s="793"/>
      <c r="AI122" s="793"/>
      <c r="AJ122" s="794"/>
      <c r="AK122" s="795" t="s">
        <v>130</v>
      </c>
      <c r="AL122" s="793"/>
      <c r="AM122" s="793"/>
      <c r="AN122" s="793"/>
      <c r="AO122" s="794"/>
      <c r="AP122" s="837" t="s">
        <v>130</v>
      </c>
      <c r="AQ122" s="838"/>
      <c r="AR122" s="838"/>
      <c r="AS122" s="838"/>
      <c r="AT122" s="839"/>
      <c r="AU122" s="896"/>
      <c r="AV122" s="897"/>
      <c r="AW122" s="897"/>
      <c r="AX122" s="897"/>
      <c r="AY122" s="898"/>
      <c r="AZ122" s="851" t="s">
        <v>468</v>
      </c>
      <c r="BA122" s="852"/>
      <c r="BB122" s="852"/>
      <c r="BC122" s="852"/>
      <c r="BD122" s="852"/>
      <c r="BE122" s="852"/>
      <c r="BF122" s="852"/>
      <c r="BG122" s="852"/>
      <c r="BH122" s="852"/>
      <c r="BI122" s="852"/>
      <c r="BJ122" s="852"/>
      <c r="BK122" s="852"/>
      <c r="BL122" s="852"/>
      <c r="BM122" s="852"/>
      <c r="BN122" s="852"/>
      <c r="BO122" s="852"/>
      <c r="BP122" s="853"/>
      <c r="BQ122" s="892">
        <v>3273389</v>
      </c>
      <c r="BR122" s="858"/>
      <c r="BS122" s="858"/>
      <c r="BT122" s="858"/>
      <c r="BU122" s="858"/>
      <c r="BV122" s="858">
        <v>3500362</v>
      </c>
      <c r="BW122" s="858"/>
      <c r="BX122" s="858"/>
      <c r="BY122" s="858"/>
      <c r="BZ122" s="858"/>
      <c r="CA122" s="858">
        <v>3361031</v>
      </c>
      <c r="CB122" s="858"/>
      <c r="CC122" s="858"/>
      <c r="CD122" s="858"/>
      <c r="CE122" s="858"/>
      <c r="CF122" s="859">
        <v>90.9</v>
      </c>
      <c r="CG122" s="860"/>
      <c r="CH122" s="860"/>
      <c r="CI122" s="860"/>
      <c r="CJ122" s="860"/>
      <c r="CK122" s="882"/>
      <c r="CL122" s="868"/>
      <c r="CM122" s="868"/>
      <c r="CN122" s="868"/>
      <c r="CO122" s="869"/>
      <c r="CP122" s="848" t="s">
        <v>406</v>
      </c>
      <c r="CQ122" s="849"/>
      <c r="CR122" s="849"/>
      <c r="CS122" s="849"/>
      <c r="CT122" s="849"/>
      <c r="CU122" s="849"/>
      <c r="CV122" s="849"/>
      <c r="CW122" s="849"/>
      <c r="CX122" s="849"/>
      <c r="CY122" s="849"/>
      <c r="CZ122" s="849"/>
      <c r="DA122" s="849"/>
      <c r="DB122" s="849"/>
      <c r="DC122" s="849"/>
      <c r="DD122" s="849"/>
      <c r="DE122" s="849"/>
      <c r="DF122" s="850"/>
      <c r="DG122" s="829" t="s">
        <v>130</v>
      </c>
      <c r="DH122" s="830"/>
      <c r="DI122" s="830"/>
      <c r="DJ122" s="830"/>
      <c r="DK122" s="830"/>
      <c r="DL122" s="830" t="s">
        <v>130</v>
      </c>
      <c r="DM122" s="830"/>
      <c r="DN122" s="830"/>
      <c r="DO122" s="830"/>
      <c r="DP122" s="830"/>
      <c r="DQ122" s="830" t="s">
        <v>130</v>
      </c>
      <c r="DR122" s="830"/>
      <c r="DS122" s="830"/>
      <c r="DT122" s="830"/>
      <c r="DU122" s="830"/>
      <c r="DV122" s="807" t="s">
        <v>130</v>
      </c>
      <c r="DW122" s="807"/>
      <c r="DX122" s="807"/>
      <c r="DY122" s="807"/>
      <c r="DZ122" s="808"/>
    </row>
    <row r="123" spans="1:130" s="224" customFormat="1" ht="26.25" customHeight="1" x14ac:dyDescent="0.2">
      <c r="A123" s="833"/>
      <c r="B123" s="834"/>
      <c r="C123" s="828" t="s">
        <v>454</v>
      </c>
      <c r="D123" s="765"/>
      <c r="E123" s="765"/>
      <c r="F123" s="765"/>
      <c r="G123" s="765"/>
      <c r="H123" s="765"/>
      <c r="I123" s="765"/>
      <c r="J123" s="765"/>
      <c r="K123" s="765"/>
      <c r="L123" s="765"/>
      <c r="M123" s="765"/>
      <c r="N123" s="765"/>
      <c r="O123" s="765"/>
      <c r="P123" s="765"/>
      <c r="Q123" s="765"/>
      <c r="R123" s="765"/>
      <c r="S123" s="765"/>
      <c r="T123" s="765"/>
      <c r="U123" s="765"/>
      <c r="V123" s="765"/>
      <c r="W123" s="765"/>
      <c r="X123" s="765"/>
      <c r="Y123" s="765"/>
      <c r="Z123" s="766"/>
      <c r="AA123" s="792" t="s">
        <v>130</v>
      </c>
      <c r="AB123" s="793"/>
      <c r="AC123" s="793"/>
      <c r="AD123" s="793"/>
      <c r="AE123" s="794"/>
      <c r="AF123" s="795" t="s">
        <v>130</v>
      </c>
      <c r="AG123" s="793"/>
      <c r="AH123" s="793"/>
      <c r="AI123" s="793"/>
      <c r="AJ123" s="794"/>
      <c r="AK123" s="795" t="s">
        <v>130</v>
      </c>
      <c r="AL123" s="793"/>
      <c r="AM123" s="793"/>
      <c r="AN123" s="793"/>
      <c r="AO123" s="794"/>
      <c r="AP123" s="837" t="s">
        <v>130</v>
      </c>
      <c r="AQ123" s="838"/>
      <c r="AR123" s="838"/>
      <c r="AS123" s="838"/>
      <c r="AT123" s="839"/>
      <c r="AU123" s="899"/>
      <c r="AV123" s="900"/>
      <c r="AW123" s="900"/>
      <c r="AX123" s="900"/>
      <c r="AY123" s="900"/>
      <c r="AZ123" s="245" t="s">
        <v>190</v>
      </c>
      <c r="BA123" s="245"/>
      <c r="BB123" s="245"/>
      <c r="BC123" s="245"/>
      <c r="BD123" s="245"/>
      <c r="BE123" s="245"/>
      <c r="BF123" s="245"/>
      <c r="BG123" s="245"/>
      <c r="BH123" s="245"/>
      <c r="BI123" s="245"/>
      <c r="BJ123" s="245"/>
      <c r="BK123" s="245"/>
      <c r="BL123" s="245"/>
      <c r="BM123" s="245"/>
      <c r="BN123" s="245"/>
      <c r="BO123" s="890" t="s">
        <v>469</v>
      </c>
      <c r="BP123" s="891"/>
      <c r="BQ123" s="845">
        <v>6330037</v>
      </c>
      <c r="BR123" s="846"/>
      <c r="BS123" s="846"/>
      <c r="BT123" s="846"/>
      <c r="BU123" s="846"/>
      <c r="BV123" s="846">
        <v>7133415</v>
      </c>
      <c r="BW123" s="846"/>
      <c r="BX123" s="846"/>
      <c r="BY123" s="846"/>
      <c r="BZ123" s="846"/>
      <c r="CA123" s="846">
        <v>7243615</v>
      </c>
      <c r="CB123" s="846"/>
      <c r="CC123" s="846"/>
      <c r="CD123" s="846"/>
      <c r="CE123" s="846"/>
      <c r="CF123" s="761"/>
      <c r="CG123" s="762"/>
      <c r="CH123" s="762"/>
      <c r="CI123" s="762"/>
      <c r="CJ123" s="847"/>
      <c r="CK123" s="882"/>
      <c r="CL123" s="868"/>
      <c r="CM123" s="868"/>
      <c r="CN123" s="868"/>
      <c r="CO123" s="869"/>
      <c r="CP123" s="848" t="s">
        <v>470</v>
      </c>
      <c r="CQ123" s="849"/>
      <c r="CR123" s="849"/>
      <c r="CS123" s="849"/>
      <c r="CT123" s="849"/>
      <c r="CU123" s="849"/>
      <c r="CV123" s="849"/>
      <c r="CW123" s="849"/>
      <c r="CX123" s="849"/>
      <c r="CY123" s="849"/>
      <c r="CZ123" s="849"/>
      <c r="DA123" s="849"/>
      <c r="DB123" s="849"/>
      <c r="DC123" s="849"/>
      <c r="DD123" s="849"/>
      <c r="DE123" s="849"/>
      <c r="DF123" s="850"/>
      <c r="DG123" s="792">
        <v>17301</v>
      </c>
      <c r="DH123" s="793"/>
      <c r="DI123" s="793"/>
      <c r="DJ123" s="793"/>
      <c r="DK123" s="794"/>
      <c r="DL123" s="795">
        <v>6364</v>
      </c>
      <c r="DM123" s="793"/>
      <c r="DN123" s="793"/>
      <c r="DO123" s="793"/>
      <c r="DP123" s="794"/>
      <c r="DQ123" s="795" t="s">
        <v>130</v>
      </c>
      <c r="DR123" s="793"/>
      <c r="DS123" s="793"/>
      <c r="DT123" s="793"/>
      <c r="DU123" s="794"/>
      <c r="DV123" s="837" t="s">
        <v>130</v>
      </c>
      <c r="DW123" s="838"/>
      <c r="DX123" s="838"/>
      <c r="DY123" s="838"/>
      <c r="DZ123" s="839"/>
    </row>
    <row r="124" spans="1:130" s="224" customFormat="1" ht="26.25" customHeight="1" thickBot="1" x14ac:dyDescent="0.25">
      <c r="A124" s="833"/>
      <c r="B124" s="834"/>
      <c r="C124" s="828" t="s">
        <v>457</v>
      </c>
      <c r="D124" s="765"/>
      <c r="E124" s="765"/>
      <c r="F124" s="765"/>
      <c r="G124" s="765"/>
      <c r="H124" s="765"/>
      <c r="I124" s="765"/>
      <c r="J124" s="765"/>
      <c r="K124" s="765"/>
      <c r="L124" s="765"/>
      <c r="M124" s="765"/>
      <c r="N124" s="765"/>
      <c r="O124" s="765"/>
      <c r="P124" s="765"/>
      <c r="Q124" s="765"/>
      <c r="R124" s="765"/>
      <c r="S124" s="765"/>
      <c r="T124" s="765"/>
      <c r="U124" s="765"/>
      <c r="V124" s="765"/>
      <c r="W124" s="765"/>
      <c r="X124" s="765"/>
      <c r="Y124" s="765"/>
      <c r="Z124" s="766"/>
      <c r="AA124" s="792" t="s">
        <v>130</v>
      </c>
      <c r="AB124" s="793"/>
      <c r="AC124" s="793"/>
      <c r="AD124" s="793"/>
      <c r="AE124" s="794"/>
      <c r="AF124" s="795" t="s">
        <v>130</v>
      </c>
      <c r="AG124" s="793"/>
      <c r="AH124" s="793"/>
      <c r="AI124" s="793"/>
      <c r="AJ124" s="794"/>
      <c r="AK124" s="795" t="s">
        <v>130</v>
      </c>
      <c r="AL124" s="793"/>
      <c r="AM124" s="793"/>
      <c r="AN124" s="793"/>
      <c r="AO124" s="794"/>
      <c r="AP124" s="837" t="s">
        <v>130</v>
      </c>
      <c r="AQ124" s="838"/>
      <c r="AR124" s="838"/>
      <c r="AS124" s="838"/>
      <c r="AT124" s="839"/>
      <c r="AU124" s="840" t="s">
        <v>471</v>
      </c>
      <c r="AV124" s="841"/>
      <c r="AW124" s="841"/>
      <c r="AX124" s="841"/>
      <c r="AY124" s="841"/>
      <c r="AZ124" s="841"/>
      <c r="BA124" s="841"/>
      <c r="BB124" s="841"/>
      <c r="BC124" s="841"/>
      <c r="BD124" s="841"/>
      <c r="BE124" s="841"/>
      <c r="BF124" s="841"/>
      <c r="BG124" s="841"/>
      <c r="BH124" s="841"/>
      <c r="BI124" s="841"/>
      <c r="BJ124" s="841"/>
      <c r="BK124" s="841"/>
      <c r="BL124" s="841"/>
      <c r="BM124" s="841"/>
      <c r="BN124" s="841"/>
      <c r="BO124" s="841"/>
      <c r="BP124" s="842"/>
      <c r="BQ124" s="843" t="s">
        <v>130</v>
      </c>
      <c r="BR124" s="844"/>
      <c r="BS124" s="844"/>
      <c r="BT124" s="844"/>
      <c r="BU124" s="844"/>
      <c r="BV124" s="844" t="s">
        <v>130</v>
      </c>
      <c r="BW124" s="844"/>
      <c r="BX124" s="844"/>
      <c r="BY124" s="844"/>
      <c r="BZ124" s="844"/>
      <c r="CA124" s="844" t="s">
        <v>130</v>
      </c>
      <c r="CB124" s="844"/>
      <c r="CC124" s="844"/>
      <c r="CD124" s="844"/>
      <c r="CE124" s="844"/>
      <c r="CF124" s="739"/>
      <c r="CG124" s="740"/>
      <c r="CH124" s="740"/>
      <c r="CI124" s="740"/>
      <c r="CJ124" s="875"/>
      <c r="CK124" s="883"/>
      <c r="CL124" s="883"/>
      <c r="CM124" s="883"/>
      <c r="CN124" s="883"/>
      <c r="CO124" s="884"/>
      <c r="CP124" s="848" t="s">
        <v>472</v>
      </c>
      <c r="CQ124" s="849"/>
      <c r="CR124" s="849"/>
      <c r="CS124" s="849"/>
      <c r="CT124" s="849"/>
      <c r="CU124" s="849"/>
      <c r="CV124" s="849"/>
      <c r="CW124" s="849"/>
      <c r="CX124" s="849"/>
      <c r="CY124" s="849"/>
      <c r="CZ124" s="849"/>
      <c r="DA124" s="849"/>
      <c r="DB124" s="849"/>
      <c r="DC124" s="849"/>
      <c r="DD124" s="849"/>
      <c r="DE124" s="849"/>
      <c r="DF124" s="850"/>
      <c r="DG124" s="776" t="s">
        <v>130</v>
      </c>
      <c r="DH124" s="777"/>
      <c r="DI124" s="777"/>
      <c r="DJ124" s="777"/>
      <c r="DK124" s="778"/>
      <c r="DL124" s="779" t="s">
        <v>130</v>
      </c>
      <c r="DM124" s="777"/>
      <c r="DN124" s="777"/>
      <c r="DO124" s="777"/>
      <c r="DP124" s="778"/>
      <c r="DQ124" s="779" t="s">
        <v>130</v>
      </c>
      <c r="DR124" s="777"/>
      <c r="DS124" s="777"/>
      <c r="DT124" s="777"/>
      <c r="DU124" s="778"/>
      <c r="DV124" s="861" t="s">
        <v>130</v>
      </c>
      <c r="DW124" s="862"/>
      <c r="DX124" s="862"/>
      <c r="DY124" s="862"/>
      <c r="DZ124" s="863"/>
    </row>
    <row r="125" spans="1:130" s="224" customFormat="1" ht="26.25" customHeight="1" x14ac:dyDescent="0.2">
      <c r="A125" s="833"/>
      <c r="B125" s="834"/>
      <c r="C125" s="828" t="s">
        <v>459</v>
      </c>
      <c r="D125" s="765"/>
      <c r="E125" s="765"/>
      <c r="F125" s="765"/>
      <c r="G125" s="765"/>
      <c r="H125" s="765"/>
      <c r="I125" s="765"/>
      <c r="J125" s="765"/>
      <c r="K125" s="765"/>
      <c r="L125" s="765"/>
      <c r="M125" s="765"/>
      <c r="N125" s="765"/>
      <c r="O125" s="765"/>
      <c r="P125" s="765"/>
      <c r="Q125" s="765"/>
      <c r="R125" s="765"/>
      <c r="S125" s="765"/>
      <c r="T125" s="765"/>
      <c r="U125" s="765"/>
      <c r="V125" s="765"/>
      <c r="W125" s="765"/>
      <c r="X125" s="765"/>
      <c r="Y125" s="765"/>
      <c r="Z125" s="766"/>
      <c r="AA125" s="792" t="s">
        <v>130</v>
      </c>
      <c r="AB125" s="793"/>
      <c r="AC125" s="793"/>
      <c r="AD125" s="793"/>
      <c r="AE125" s="794"/>
      <c r="AF125" s="795" t="s">
        <v>130</v>
      </c>
      <c r="AG125" s="793"/>
      <c r="AH125" s="793"/>
      <c r="AI125" s="793"/>
      <c r="AJ125" s="794"/>
      <c r="AK125" s="795" t="s">
        <v>130</v>
      </c>
      <c r="AL125" s="793"/>
      <c r="AM125" s="793"/>
      <c r="AN125" s="793"/>
      <c r="AO125" s="794"/>
      <c r="AP125" s="837" t="s">
        <v>130</v>
      </c>
      <c r="AQ125" s="838"/>
      <c r="AR125" s="838"/>
      <c r="AS125" s="838"/>
      <c r="AT125" s="839"/>
      <c r="AU125" s="246"/>
      <c r="AV125" s="247"/>
      <c r="AW125" s="247"/>
      <c r="AX125" s="247"/>
      <c r="AY125" s="247"/>
      <c r="AZ125" s="247"/>
      <c r="BA125" s="247"/>
      <c r="BB125" s="247"/>
      <c r="BC125" s="247"/>
      <c r="BD125" s="247"/>
      <c r="BE125" s="247"/>
      <c r="BF125" s="247"/>
      <c r="BG125" s="247"/>
      <c r="BH125" s="247"/>
      <c r="BI125" s="247"/>
      <c r="BJ125" s="247"/>
      <c r="BK125" s="247"/>
      <c r="BL125" s="247"/>
      <c r="BM125" s="247"/>
      <c r="BN125" s="247"/>
      <c r="BO125" s="247"/>
      <c r="BP125" s="247"/>
      <c r="BQ125" s="226"/>
      <c r="BR125" s="226"/>
      <c r="BS125" s="226"/>
      <c r="BT125" s="226"/>
      <c r="BU125" s="226"/>
      <c r="BV125" s="226"/>
      <c r="BW125" s="226"/>
      <c r="BX125" s="226"/>
      <c r="BY125" s="226"/>
      <c r="BZ125" s="226"/>
      <c r="CA125" s="226"/>
      <c r="CB125" s="226"/>
      <c r="CC125" s="226"/>
      <c r="CD125" s="226"/>
      <c r="CE125" s="226"/>
      <c r="CF125" s="226"/>
      <c r="CG125" s="226"/>
      <c r="CH125" s="226"/>
      <c r="CI125" s="226"/>
      <c r="CJ125" s="248"/>
      <c r="CK125" s="864" t="s">
        <v>473</v>
      </c>
      <c r="CL125" s="865"/>
      <c r="CM125" s="865"/>
      <c r="CN125" s="865"/>
      <c r="CO125" s="866"/>
      <c r="CP125" s="873" t="s">
        <v>474</v>
      </c>
      <c r="CQ125" s="821"/>
      <c r="CR125" s="821"/>
      <c r="CS125" s="821"/>
      <c r="CT125" s="821"/>
      <c r="CU125" s="821"/>
      <c r="CV125" s="821"/>
      <c r="CW125" s="821"/>
      <c r="CX125" s="821"/>
      <c r="CY125" s="821"/>
      <c r="CZ125" s="821"/>
      <c r="DA125" s="821"/>
      <c r="DB125" s="821"/>
      <c r="DC125" s="821"/>
      <c r="DD125" s="821"/>
      <c r="DE125" s="821"/>
      <c r="DF125" s="822"/>
      <c r="DG125" s="874" t="s">
        <v>130</v>
      </c>
      <c r="DH125" s="855"/>
      <c r="DI125" s="855"/>
      <c r="DJ125" s="855"/>
      <c r="DK125" s="855"/>
      <c r="DL125" s="855" t="s">
        <v>130</v>
      </c>
      <c r="DM125" s="855"/>
      <c r="DN125" s="855"/>
      <c r="DO125" s="855"/>
      <c r="DP125" s="855"/>
      <c r="DQ125" s="855" t="s">
        <v>130</v>
      </c>
      <c r="DR125" s="855"/>
      <c r="DS125" s="855"/>
      <c r="DT125" s="855"/>
      <c r="DU125" s="855"/>
      <c r="DV125" s="856" t="s">
        <v>130</v>
      </c>
      <c r="DW125" s="856"/>
      <c r="DX125" s="856"/>
      <c r="DY125" s="856"/>
      <c r="DZ125" s="857"/>
    </row>
    <row r="126" spans="1:130" s="224" customFormat="1" ht="26.25" customHeight="1" thickBot="1" x14ac:dyDescent="0.25">
      <c r="A126" s="833"/>
      <c r="B126" s="834"/>
      <c r="C126" s="828" t="s">
        <v>461</v>
      </c>
      <c r="D126" s="765"/>
      <c r="E126" s="765"/>
      <c r="F126" s="765"/>
      <c r="G126" s="765"/>
      <c r="H126" s="765"/>
      <c r="I126" s="765"/>
      <c r="J126" s="765"/>
      <c r="K126" s="765"/>
      <c r="L126" s="765"/>
      <c r="M126" s="765"/>
      <c r="N126" s="765"/>
      <c r="O126" s="765"/>
      <c r="P126" s="765"/>
      <c r="Q126" s="765"/>
      <c r="R126" s="765"/>
      <c r="S126" s="765"/>
      <c r="T126" s="765"/>
      <c r="U126" s="765"/>
      <c r="V126" s="765"/>
      <c r="W126" s="765"/>
      <c r="X126" s="765"/>
      <c r="Y126" s="765"/>
      <c r="Z126" s="766"/>
      <c r="AA126" s="792" t="s">
        <v>130</v>
      </c>
      <c r="AB126" s="793"/>
      <c r="AC126" s="793"/>
      <c r="AD126" s="793"/>
      <c r="AE126" s="794"/>
      <c r="AF126" s="795" t="s">
        <v>130</v>
      </c>
      <c r="AG126" s="793"/>
      <c r="AH126" s="793"/>
      <c r="AI126" s="793"/>
      <c r="AJ126" s="794"/>
      <c r="AK126" s="795" t="s">
        <v>130</v>
      </c>
      <c r="AL126" s="793"/>
      <c r="AM126" s="793"/>
      <c r="AN126" s="793"/>
      <c r="AO126" s="794"/>
      <c r="AP126" s="837" t="s">
        <v>130</v>
      </c>
      <c r="AQ126" s="838"/>
      <c r="AR126" s="838"/>
      <c r="AS126" s="838"/>
      <c r="AT126" s="839"/>
      <c r="AU126" s="226"/>
      <c r="AV126" s="226"/>
      <c r="AW126" s="226"/>
      <c r="AX126" s="226"/>
      <c r="AY126" s="226"/>
      <c r="AZ126" s="226"/>
      <c r="BA126" s="226"/>
      <c r="BB126" s="226"/>
      <c r="BC126" s="226"/>
      <c r="BD126" s="226"/>
      <c r="BE126" s="226"/>
      <c r="BF126" s="226"/>
      <c r="BG126" s="226"/>
      <c r="BH126" s="226"/>
      <c r="BI126" s="226"/>
      <c r="BJ126" s="226"/>
      <c r="BK126" s="226"/>
      <c r="BL126" s="226"/>
      <c r="BM126" s="226"/>
      <c r="BN126" s="226"/>
      <c r="BO126" s="226"/>
      <c r="BP126" s="226"/>
      <c r="BQ126" s="226"/>
      <c r="BR126" s="226"/>
      <c r="BS126" s="226"/>
      <c r="BT126" s="226"/>
      <c r="BU126" s="226"/>
      <c r="BV126" s="226"/>
      <c r="BW126" s="226"/>
      <c r="BX126" s="226"/>
      <c r="BY126" s="226"/>
      <c r="BZ126" s="226"/>
      <c r="CA126" s="226"/>
      <c r="CB126" s="226"/>
      <c r="CC126" s="226"/>
      <c r="CD126" s="249"/>
      <c r="CE126" s="249"/>
      <c r="CF126" s="249"/>
      <c r="CG126" s="226"/>
      <c r="CH126" s="226"/>
      <c r="CI126" s="226"/>
      <c r="CJ126" s="248"/>
      <c r="CK126" s="867"/>
      <c r="CL126" s="868"/>
      <c r="CM126" s="868"/>
      <c r="CN126" s="868"/>
      <c r="CO126" s="869"/>
      <c r="CP126" s="828" t="s">
        <v>475</v>
      </c>
      <c r="CQ126" s="765"/>
      <c r="CR126" s="765"/>
      <c r="CS126" s="765"/>
      <c r="CT126" s="765"/>
      <c r="CU126" s="765"/>
      <c r="CV126" s="765"/>
      <c r="CW126" s="765"/>
      <c r="CX126" s="765"/>
      <c r="CY126" s="765"/>
      <c r="CZ126" s="765"/>
      <c r="DA126" s="765"/>
      <c r="DB126" s="765"/>
      <c r="DC126" s="765"/>
      <c r="DD126" s="765"/>
      <c r="DE126" s="765"/>
      <c r="DF126" s="766"/>
      <c r="DG126" s="829" t="s">
        <v>130</v>
      </c>
      <c r="DH126" s="830"/>
      <c r="DI126" s="830"/>
      <c r="DJ126" s="830"/>
      <c r="DK126" s="830"/>
      <c r="DL126" s="830" t="s">
        <v>130</v>
      </c>
      <c r="DM126" s="830"/>
      <c r="DN126" s="830"/>
      <c r="DO126" s="830"/>
      <c r="DP126" s="830"/>
      <c r="DQ126" s="830" t="s">
        <v>130</v>
      </c>
      <c r="DR126" s="830"/>
      <c r="DS126" s="830"/>
      <c r="DT126" s="830"/>
      <c r="DU126" s="830"/>
      <c r="DV126" s="807" t="s">
        <v>130</v>
      </c>
      <c r="DW126" s="807"/>
      <c r="DX126" s="807"/>
      <c r="DY126" s="807"/>
      <c r="DZ126" s="808"/>
    </row>
    <row r="127" spans="1:130" s="224" customFormat="1" ht="26.25" customHeight="1" x14ac:dyDescent="0.2">
      <c r="A127" s="835"/>
      <c r="B127" s="836"/>
      <c r="C127" s="851" t="s">
        <v>476</v>
      </c>
      <c r="D127" s="852"/>
      <c r="E127" s="852"/>
      <c r="F127" s="852"/>
      <c r="G127" s="852"/>
      <c r="H127" s="852"/>
      <c r="I127" s="852"/>
      <c r="J127" s="852"/>
      <c r="K127" s="852"/>
      <c r="L127" s="852"/>
      <c r="M127" s="852"/>
      <c r="N127" s="852"/>
      <c r="O127" s="852"/>
      <c r="P127" s="852"/>
      <c r="Q127" s="852"/>
      <c r="R127" s="852"/>
      <c r="S127" s="852"/>
      <c r="T127" s="852"/>
      <c r="U127" s="852"/>
      <c r="V127" s="852"/>
      <c r="W127" s="852"/>
      <c r="X127" s="852"/>
      <c r="Y127" s="852"/>
      <c r="Z127" s="853"/>
      <c r="AA127" s="792" t="s">
        <v>130</v>
      </c>
      <c r="AB127" s="793"/>
      <c r="AC127" s="793"/>
      <c r="AD127" s="793"/>
      <c r="AE127" s="794"/>
      <c r="AF127" s="795" t="s">
        <v>130</v>
      </c>
      <c r="AG127" s="793"/>
      <c r="AH127" s="793"/>
      <c r="AI127" s="793"/>
      <c r="AJ127" s="794"/>
      <c r="AK127" s="795" t="s">
        <v>130</v>
      </c>
      <c r="AL127" s="793"/>
      <c r="AM127" s="793"/>
      <c r="AN127" s="793"/>
      <c r="AO127" s="794"/>
      <c r="AP127" s="837" t="s">
        <v>130</v>
      </c>
      <c r="AQ127" s="838"/>
      <c r="AR127" s="838"/>
      <c r="AS127" s="838"/>
      <c r="AT127" s="839"/>
      <c r="AU127" s="226"/>
      <c r="AV127" s="226"/>
      <c r="AW127" s="226"/>
      <c r="AX127" s="854" t="s">
        <v>477</v>
      </c>
      <c r="AY127" s="825"/>
      <c r="AZ127" s="825"/>
      <c r="BA127" s="825"/>
      <c r="BB127" s="825"/>
      <c r="BC127" s="825"/>
      <c r="BD127" s="825"/>
      <c r="BE127" s="826"/>
      <c r="BF127" s="824" t="s">
        <v>478</v>
      </c>
      <c r="BG127" s="825"/>
      <c r="BH127" s="825"/>
      <c r="BI127" s="825"/>
      <c r="BJ127" s="825"/>
      <c r="BK127" s="825"/>
      <c r="BL127" s="826"/>
      <c r="BM127" s="824" t="s">
        <v>479</v>
      </c>
      <c r="BN127" s="825"/>
      <c r="BO127" s="825"/>
      <c r="BP127" s="825"/>
      <c r="BQ127" s="825"/>
      <c r="BR127" s="825"/>
      <c r="BS127" s="826"/>
      <c r="BT127" s="824" t="s">
        <v>480</v>
      </c>
      <c r="BU127" s="825"/>
      <c r="BV127" s="825"/>
      <c r="BW127" s="825"/>
      <c r="BX127" s="825"/>
      <c r="BY127" s="825"/>
      <c r="BZ127" s="827"/>
      <c r="CA127" s="226"/>
      <c r="CB127" s="226"/>
      <c r="CC127" s="226"/>
      <c r="CD127" s="249"/>
      <c r="CE127" s="249"/>
      <c r="CF127" s="249"/>
      <c r="CG127" s="226"/>
      <c r="CH127" s="226"/>
      <c r="CI127" s="226"/>
      <c r="CJ127" s="248"/>
      <c r="CK127" s="867"/>
      <c r="CL127" s="868"/>
      <c r="CM127" s="868"/>
      <c r="CN127" s="868"/>
      <c r="CO127" s="869"/>
      <c r="CP127" s="828" t="s">
        <v>481</v>
      </c>
      <c r="CQ127" s="765"/>
      <c r="CR127" s="765"/>
      <c r="CS127" s="765"/>
      <c r="CT127" s="765"/>
      <c r="CU127" s="765"/>
      <c r="CV127" s="765"/>
      <c r="CW127" s="765"/>
      <c r="CX127" s="765"/>
      <c r="CY127" s="765"/>
      <c r="CZ127" s="765"/>
      <c r="DA127" s="765"/>
      <c r="DB127" s="765"/>
      <c r="DC127" s="765"/>
      <c r="DD127" s="765"/>
      <c r="DE127" s="765"/>
      <c r="DF127" s="766"/>
      <c r="DG127" s="829" t="s">
        <v>130</v>
      </c>
      <c r="DH127" s="830"/>
      <c r="DI127" s="830"/>
      <c r="DJ127" s="830"/>
      <c r="DK127" s="830"/>
      <c r="DL127" s="830" t="s">
        <v>130</v>
      </c>
      <c r="DM127" s="830"/>
      <c r="DN127" s="830"/>
      <c r="DO127" s="830"/>
      <c r="DP127" s="830"/>
      <c r="DQ127" s="830" t="s">
        <v>130</v>
      </c>
      <c r="DR127" s="830"/>
      <c r="DS127" s="830"/>
      <c r="DT127" s="830"/>
      <c r="DU127" s="830"/>
      <c r="DV127" s="807" t="s">
        <v>130</v>
      </c>
      <c r="DW127" s="807"/>
      <c r="DX127" s="807"/>
      <c r="DY127" s="807"/>
      <c r="DZ127" s="808"/>
    </row>
    <row r="128" spans="1:130" s="224" customFormat="1" ht="26.25" customHeight="1" thickBot="1" x14ac:dyDescent="0.25">
      <c r="A128" s="809" t="s">
        <v>482</v>
      </c>
      <c r="B128" s="810"/>
      <c r="C128" s="810"/>
      <c r="D128" s="810"/>
      <c r="E128" s="810"/>
      <c r="F128" s="810"/>
      <c r="G128" s="810"/>
      <c r="H128" s="810"/>
      <c r="I128" s="810"/>
      <c r="J128" s="810"/>
      <c r="K128" s="810"/>
      <c r="L128" s="810"/>
      <c r="M128" s="810"/>
      <c r="N128" s="810"/>
      <c r="O128" s="810"/>
      <c r="P128" s="810"/>
      <c r="Q128" s="810"/>
      <c r="R128" s="810"/>
      <c r="S128" s="810"/>
      <c r="T128" s="810"/>
      <c r="U128" s="810"/>
      <c r="V128" s="810"/>
      <c r="W128" s="811" t="s">
        <v>483</v>
      </c>
      <c r="X128" s="811"/>
      <c r="Y128" s="811"/>
      <c r="Z128" s="812"/>
      <c r="AA128" s="813">
        <v>6586</v>
      </c>
      <c r="AB128" s="814"/>
      <c r="AC128" s="814"/>
      <c r="AD128" s="814"/>
      <c r="AE128" s="815"/>
      <c r="AF128" s="816">
        <v>6586</v>
      </c>
      <c r="AG128" s="814"/>
      <c r="AH128" s="814"/>
      <c r="AI128" s="814"/>
      <c r="AJ128" s="815"/>
      <c r="AK128" s="816">
        <v>3732</v>
      </c>
      <c r="AL128" s="814"/>
      <c r="AM128" s="814"/>
      <c r="AN128" s="814"/>
      <c r="AO128" s="815"/>
      <c r="AP128" s="817"/>
      <c r="AQ128" s="818"/>
      <c r="AR128" s="818"/>
      <c r="AS128" s="818"/>
      <c r="AT128" s="819"/>
      <c r="AU128" s="226"/>
      <c r="AV128" s="226"/>
      <c r="AW128" s="226"/>
      <c r="AX128" s="820" t="s">
        <v>484</v>
      </c>
      <c r="AY128" s="821"/>
      <c r="AZ128" s="821"/>
      <c r="BA128" s="821"/>
      <c r="BB128" s="821"/>
      <c r="BC128" s="821"/>
      <c r="BD128" s="821"/>
      <c r="BE128" s="822"/>
      <c r="BF128" s="799" t="s">
        <v>130</v>
      </c>
      <c r="BG128" s="800"/>
      <c r="BH128" s="800"/>
      <c r="BI128" s="800"/>
      <c r="BJ128" s="800"/>
      <c r="BK128" s="800"/>
      <c r="BL128" s="823"/>
      <c r="BM128" s="799">
        <v>15</v>
      </c>
      <c r="BN128" s="800"/>
      <c r="BO128" s="800"/>
      <c r="BP128" s="800"/>
      <c r="BQ128" s="800"/>
      <c r="BR128" s="800"/>
      <c r="BS128" s="823"/>
      <c r="BT128" s="799">
        <v>20</v>
      </c>
      <c r="BU128" s="800"/>
      <c r="BV128" s="800"/>
      <c r="BW128" s="800"/>
      <c r="BX128" s="800"/>
      <c r="BY128" s="800"/>
      <c r="BZ128" s="801"/>
      <c r="CA128" s="249"/>
      <c r="CB128" s="249"/>
      <c r="CC128" s="249"/>
      <c r="CD128" s="249"/>
      <c r="CE128" s="249"/>
      <c r="CF128" s="249"/>
      <c r="CG128" s="226"/>
      <c r="CH128" s="226"/>
      <c r="CI128" s="226"/>
      <c r="CJ128" s="248"/>
      <c r="CK128" s="870"/>
      <c r="CL128" s="871"/>
      <c r="CM128" s="871"/>
      <c r="CN128" s="871"/>
      <c r="CO128" s="872"/>
      <c r="CP128" s="802" t="s">
        <v>485</v>
      </c>
      <c r="CQ128" s="743"/>
      <c r="CR128" s="743"/>
      <c r="CS128" s="743"/>
      <c r="CT128" s="743"/>
      <c r="CU128" s="743"/>
      <c r="CV128" s="743"/>
      <c r="CW128" s="743"/>
      <c r="CX128" s="743"/>
      <c r="CY128" s="743"/>
      <c r="CZ128" s="743"/>
      <c r="DA128" s="743"/>
      <c r="DB128" s="743"/>
      <c r="DC128" s="743"/>
      <c r="DD128" s="743"/>
      <c r="DE128" s="743"/>
      <c r="DF128" s="744"/>
      <c r="DG128" s="803" t="s">
        <v>130</v>
      </c>
      <c r="DH128" s="804"/>
      <c r="DI128" s="804"/>
      <c r="DJ128" s="804"/>
      <c r="DK128" s="804"/>
      <c r="DL128" s="804" t="s">
        <v>130</v>
      </c>
      <c r="DM128" s="804"/>
      <c r="DN128" s="804"/>
      <c r="DO128" s="804"/>
      <c r="DP128" s="804"/>
      <c r="DQ128" s="804" t="s">
        <v>130</v>
      </c>
      <c r="DR128" s="804"/>
      <c r="DS128" s="804"/>
      <c r="DT128" s="804"/>
      <c r="DU128" s="804"/>
      <c r="DV128" s="805" t="s">
        <v>130</v>
      </c>
      <c r="DW128" s="805"/>
      <c r="DX128" s="805"/>
      <c r="DY128" s="805"/>
      <c r="DZ128" s="806"/>
    </row>
    <row r="129" spans="1:131" s="224" customFormat="1" ht="26.25" customHeight="1" x14ac:dyDescent="0.2">
      <c r="A129" s="787" t="s">
        <v>109</v>
      </c>
      <c r="B129" s="788"/>
      <c r="C129" s="788"/>
      <c r="D129" s="788"/>
      <c r="E129" s="788"/>
      <c r="F129" s="788"/>
      <c r="G129" s="788"/>
      <c r="H129" s="788"/>
      <c r="I129" s="788"/>
      <c r="J129" s="788"/>
      <c r="K129" s="788"/>
      <c r="L129" s="788"/>
      <c r="M129" s="788"/>
      <c r="N129" s="788"/>
      <c r="O129" s="788"/>
      <c r="P129" s="788"/>
      <c r="Q129" s="788"/>
      <c r="R129" s="788"/>
      <c r="S129" s="788"/>
      <c r="T129" s="788"/>
      <c r="U129" s="788"/>
      <c r="V129" s="788"/>
      <c r="W129" s="789" t="s">
        <v>486</v>
      </c>
      <c r="X129" s="790"/>
      <c r="Y129" s="790"/>
      <c r="Z129" s="791"/>
      <c r="AA129" s="792">
        <v>3787544</v>
      </c>
      <c r="AB129" s="793"/>
      <c r="AC129" s="793"/>
      <c r="AD129" s="793"/>
      <c r="AE129" s="794"/>
      <c r="AF129" s="795">
        <v>4040914</v>
      </c>
      <c r="AG129" s="793"/>
      <c r="AH129" s="793"/>
      <c r="AI129" s="793"/>
      <c r="AJ129" s="794"/>
      <c r="AK129" s="795">
        <v>3970593</v>
      </c>
      <c r="AL129" s="793"/>
      <c r="AM129" s="793"/>
      <c r="AN129" s="793"/>
      <c r="AO129" s="794"/>
      <c r="AP129" s="796"/>
      <c r="AQ129" s="797"/>
      <c r="AR129" s="797"/>
      <c r="AS129" s="797"/>
      <c r="AT129" s="798"/>
      <c r="AU129" s="227"/>
      <c r="AV129" s="227"/>
      <c r="AW129" s="227"/>
      <c r="AX129" s="764" t="s">
        <v>487</v>
      </c>
      <c r="AY129" s="765"/>
      <c r="AZ129" s="765"/>
      <c r="BA129" s="765"/>
      <c r="BB129" s="765"/>
      <c r="BC129" s="765"/>
      <c r="BD129" s="765"/>
      <c r="BE129" s="766"/>
      <c r="BF129" s="783" t="s">
        <v>130</v>
      </c>
      <c r="BG129" s="784"/>
      <c r="BH129" s="784"/>
      <c r="BI129" s="784"/>
      <c r="BJ129" s="784"/>
      <c r="BK129" s="784"/>
      <c r="BL129" s="785"/>
      <c r="BM129" s="783">
        <v>20</v>
      </c>
      <c r="BN129" s="784"/>
      <c r="BO129" s="784"/>
      <c r="BP129" s="784"/>
      <c r="BQ129" s="784"/>
      <c r="BR129" s="784"/>
      <c r="BS129" s="785"/>
      <c r="BT129" s="783">
        <v>30</v>
      </c>
      <c r="BU129" s="784"/>
      <c r="BV129" s="784"/>
      <c r="BW129" s="784"/>
      <c r="BX129" s="784"/>
      <c r="BY129" s="784"/>
      <c r="BZ129" s="786"/>
      <c r="CA129" s="250"/>
      <c r="CB129" s="250"/>
      <c r="CC129" s="250"/>
      <c r="CD129" s="250"/>
      <c r="CE129" s="250"/>
      <c r="CF129" s="250"/>
      <c r="CG129" s="250"/>
      <c r="CH129" s="250"/>
      <c r="CI129" s="250"/>
      <c r="CJ129" s="250"/>
      <c r="CK129" s="250"/>
      <c r="CL129" s="250"/>
      <c r="CM129" s="250"/>
      <c r="CN129" s="250"/>
      <c r="CO129" s="250"/>
      <c r="CP129" s="250"/>
      <c r="CQ129" s="250"/>
      <c r="CR129" s="250"/>
      <c r="CS129" s="250"/>
      <c r="CT129" s="250"/>
      <c r="CU129" s="250"/>
      <c r="CV129" s="250"/>
      <c r="CW129" s="250"/>
      <c r="CX129" s="250"/>
      <c r="CY129" s="250"/>
      <c r="CZ129" s="250"/>
      <c r="DA129" s="250"/>
      <c r="DB129" s="250"/>
      <c r="DC129" s="250"/>
      <c r="DD129" s="250"/>
      <c r="DE129" s="250"/>
      <c r="DF129" s="250"/>
      <c r="DG129" s="250"/>
      <c r="DH129" s="250"/>
      <c r="DI129" s="250"/>
      <c r="DJ129" s="250"/>
      <c r="DK129" s="250"/>
      <c r="DL129" s="250"/>
      <c r="DM129" s="250"/>
      <c r="DN129" s="250"/>
      <c r="DO129" s="250"/>
      <c r="DP129" s="227"/>
      <c r="DQ129" s="227"/>
      <c r="DR129" s="227"/>
      <c r="DS129" s="227"/>
      <c r="DT129" s="227"/>
      <c r="DU129" s="227"/>
      <c r="DV129" s="227"/>
      <c r="DW129" s="227"/>
      <c r="DX129" s="227"/>
      <c r="DY129" s="227"/>
      <c r="DZ129" s="227"/>
    </row>
    <row r="130" spans="1:131" s="224" customFormat="1" ht="26.25" customHeight="1" x14ac:dyDescent="0.2">
      <c r="A130" s="787" t="s">
        <v>488</v>
      </c>
      <c r="B130" s="788"/>
      <c r="C130" s="788"/>
      <c r="D130" s="788"/>
      <c r="E130" s="788"/>
      <c r="F130" s="788"/>
      <c r="G130" s="788"/>
      <c r="H130" s="788"/>
      <c r="I130" s="788"/>
      <c r="J130" s="788"/>
      <c r="K130" s="788"/>
      <c r="L130" s="788"/>
      <c r="M130" s="788"/>
      <c r="N130" s="788"/>
      <c r="O130" s="788"/>
      <c r="P130" s="788"/>
      <c r="Q130" s="788"/>
      <c r="R130" s="788"/>
      <c r="S130" s="788"/>
      <c r="T130" s="788"/>
      <c r="U130" s="788"/>
      <c r="V130" s="788"/>
      <c r="W130" s="789" t="s">
        <v>489</v>
      </c>
      <c r="X130" s="790"/>
      <c r="Y130" s="790"/>
      <c r="Z130" s="791"/>
      <c r="AA130" s="792">
        <v>259514</v>
      </c>
      <c r="AB130" s="793"/>
      <c r="AC130" s="793"/>
      <c r="AD130" s="793"/>
      <c r="AE130" s="794"/>
      <c r="AF130" s="795">
        <v>272735</v>
      </c>
      <c r="AG130" s="793"/>
      <c r="AH130" s="793"/>
      <c r="AI130" s="793"/>
      <c r="AJ130" s="794"/>
      <c r="AK130" s="795">
        <v>271511</v>
      </c>
      <c r="AL130" s="793"/>
      <c r="AM130" s="793"/>
      <c r="AN130" s="793"/>
      <c r="AO130" s="794"/>
      <c r="AP130" s="796"/>
      <c r="AQ130" s="797"/>
      <c r="AR130" s="797"/>
      <c r="AS130" s="797"/>
      <c r="AT130" s="798"/>
      <c r="AU130" s="227"/>
      <c r="AV130" s="227"/>
      <c r="AW130" s="227"/>
      <c r="AX130" s="764" t="s">
        <v>490</v>
      </c>
      <c r="AY130" s="765"/>
      <c r="AZ130" s="765"/>
      <c r="BA130" s="765"/>
      <c r="BB130" s="765"/>
      <c r="BC130" s="765"/>
      <c r="BD130" s="765"/>
      <c r="BE130" s="766"/>
      <c r="BF130" s="767">
        <v>4.2</v>
      </c>
      <c r="BG130" s="768"/>
      <c r="BH130" s="768"/>
      <c r="BI130" s="768"/>
      <c r="BJ130" s="768"/>
      <c r="BK130" s="768"/>
      <c r="BL130" s="769"/>
      <c r="BM130" s="767">
        <v>25</v>
      </c>
      <c r="BN130" s="768"/>
      <c r="BO130" s="768"/>
      <c r="BP130" s="768"/>
      <c r="BQ130" s="768"/>
      <c r="BR130" s="768"/>
      <c r="BS130" s="769"/>
      <c r="BT130" s="767">
        <v>35</v>
      </c>
      <c r="BU130" s="768"/>
      <c r="BV130" s="768"/>
      <c r="BW130" s="768"/>
      <c r="BX130" s="768"/>
      <c r="BY130" s="768"/>
      <c r="BZ130" s="770"/>
      <c r="CA130" s="250"/>
      <c r="CB130" s="250"/>
      <c r="CC130" s="250"/>
      <c r="CD130" s="250"/>
      <c r="CE130" s="250"/>
      <c r="CF130" s="250"/>
      <c r="CG130" s="250"/>
      <c r="CH130" s="250"/>
      <c r="CI130" s="250"/>
      <c r="CJ130" s="250"/>
      <c r="CK130" s="250"/>
      <c r="CL130" s="250"/>
      <c r="CM130" s="250"/>
      <c r="CN130" s="250"/>
      <c r="CO130" s="250"/>
      <c r="CP130" s="250"/>
      <c r="CQ130" s="250"/>
      <c r="CR130" s="250"/>
      <c r="CS130" s="250"/>
      <c r="CT130" s="250"/>
      <c r="CU130" s="250"/>
      <c r="CV130" s="250"/>
      <c r="CW130" s="250"/>
      <c r="CX130" s="250"/>
      <c r="CY130" s="250"/>
      <c r="CZ130" s="250"/>
      <c r="DA130" s="250"/>
      <c r="DB130" s="250"/>
      <c r="DC130" s="250"/>
      <c r="DD130" s="250"/>
      <c r="DE130" s="250"/>
      <c r="DF130" s="250"/>
      <c r="DG130" s="250"/>
      <c r="DH130" s="250"/>
      <c r="DI130" s="250"/>
      <c r="DJ130" s="250"/>
      <c r="DK130" s="250"/>
      <c r="DL130" s="250"/>
      <c r="DM130" s="250"/>
      <c r="DN130" s="250"/>
      <c r="DO130" s="250"/>
      <c r="DP130" s="227"/>
      <c r="DQ130" s="227"/>
      <c r="DR130" s="227"/>
      <c r="DS130" s="227"/>
      <c r="DT130" s="227"/>
      <c r="DU130" s="227"/>
      <c r="DV130" s="227"/>
      <c r="DW130" s="227"/>
      <c r="DX130" s="227"/>
      <c r="DY130" s="227"/>
      <c r="DZ130" s="227"/>
    </row>
    <row r="131" spans="1:131" s="224" customFormat="1" ht="26.25" customHeight="1" thickBot="1" x14ac:dyDescent="0.25">
      <c r="A131" s="771"/>
      <c r="B131" s="772"/>
      <c r="C131" s="772"/>
      <c r="D131" s="772"/>
      <c r="E131" s="772"/>
      <c r="F131" s="772"/>
      <c r="G131" s="772"/>
      <c r="H131" s="772"/>
      <c r="I131" s="772"/>
      <c r="J131" s="772"/>
      <c r="K131" s="772"/>
      <c r="L131" s="772"/>
      <c r="M131" s="772"/>
      <c r="N131" s="772"/>
      <c r="O131" s="772"/>
      <c r="P131" s="772"/>
      <c r="Q131" s="772"/>
      <c r="R131" s="772"/>
      <c r="S131" s="772"/>
      <c r="T131" s="772"/>
      <c r="U131" s="772"/>
      <c r="V131" s="772"/>
      <c r="W131" s="773" t="s">
        <v>491</v>
      </c>
      <c r="X131" s="774"/>
      <c r="Y131" s="774"/>
      <c r="Z131" s="775"/>
      <c r="AA131" s="776">
        <v>3528030</v>
      </c>
      <c r="AB131" s="777"/>
      <c r="AC131" s="777"/>
      <c r="AD131" s="777"/>
      <c r="AE131" s="778"/>
      <c r="AF131" s="779">
        <v>3768179</v>
      </c>
      <c r="AG131" s="777"/>
      <c r="AH131" s="777"/>
      <c r="AI131" s="777"/>
      <c r="AJ131" s="778"/>
      <c r="AK131" s="779">
        <v>3699082</v>
      </c>
      <c r="AL131" s="777"/>
      <c r="AM131" s="777"/>
      <c r="AN131" s="777"/>
      <c r="AO131" s="778"/>
      <c r="AP131" s="780"/>
      <c r="AQ131" s="781"/>
      <c r="AR131" s="781"/>
      <c r="AS131" s="781"/>
      <c r="AT131" s="782"/>
      <c r="AU131" s="227"/>
      <c r="AV131" s="227"/>
      <c r="AW131" s="227"/>
      <c r="AX131" s="742" t="s">
        <v>492</v>
      </c>
      <c r="AY131" s="743"/>
      <c r="AZ131" s="743"/>
      <c r="BA131" s="743"/>
      <c r="BB131" s="743"/>
      <c r="BC131" s="743"/>
      <c r="BD131" s="743"/>
      <c r="BE131" s="744"/>
      <c r="BF131" s="745" t="s">
        <v>130</v>
      </c>
      <c r="BG131" s="746"/>
      <c r="BH131" s="746"/>
      <c r="BI131" s="746"/>
      <c r="BJ131" s="746"/>
      <c r="BK131" s="746"/>
      <c r="BL131" s="747"/>
      <c r="BM131" s="745">
        <v>350</v>
      </c>
      <c r="BN131" s="746"/>
      <c r="BO131" s="746"/>
      <c r="BP131" s="746"/>
      <c r="BQ131" s="746"/>
      <c r="BR131" s="746"/>
      <c r="BS131" s="747"/>
      <c r="BT131" s="748"/>
      <c r="BU131" s="749"/>
      <c r="BV131" s="749"/>
      <c r="BW131" s="749"/>
      <c r="BX131" s="749"/>
      <c r="BY131" s="749"/>
      <c r="BZ131" s="750"/>
      <c r="CA131" s="250"/>
      <c r="CB131" s="250"/>
      <c r="CC131" s="250"/>
      <c r="CD131" s="250"/>
      <c r="CE131" s="250"/>
      <c r="CF131" s="250"/>
      <c r="CG131" s="250"/>
      <c r="CH131" s="250"/>
      <c r="CI131" s="250"/>
      <c r="CJ131" s="250"/>
      <c r="CK131" s="250"/>
      <c r="CL131" s="250"/>
      <c r="CM131" s="250"/>
      <c r="CN131" s="250"/>
      <c r="CO131" s="250"/>
      <c r="CP131" s="250"/>
      <c r="CQ131" s="250"/>
      <c r="CR131" s="250"/>
      <c r="CS131" s="250"/>
      <c r="CT131" s="250"/>
      <c r="CU131" s="250"/>
      <c r="CV131" s="250"/>
      <c r="CW131" s="250"/>
      <c r="CX131" s="250"/>
      <c r="CY131" s="250"/>
      <c r="CZ131" s="250"/>
      <c r="DA131" s="250"/>
      <c r="DB131" s="250"/>
      <c r="DC131" s="250"/>
      <c r="DD131" s="250"/>
      <c r="DE131" s="250"/>
      <c r="DF131" s="250"/>
      <c r="DG131" s="250"/>
      <c r="DH131" s="250"/>
      <c r="DI131" s="250"/>
      <c r="DJ131" s="250"/>
      <c r="DK131" s="250"/>
      <c r="DL131" s="250"/>
      <c r="DM131" s="250"/>
      <c r="DN131" s="250"/>
      <c r="DO131" s="250"/>
      <c r="DP131" s="227"/>
      <c r="DQ131" s="227"/>
      <c r="DR131" s="227"/>
      <c r="DS131" s="227"/>
      <c r="DT131" s="227"/>
      <c r="DU131" s="227"/>
      <c r="DV131" s="227"/>
      <c r="DW131" s="227"/>
      <c r="DX131" s="227"/>
      <c r="DY131" s="227"/>
      <c r="DZ131" s="227"/>
    </row>
    <row r="132" spans="1:131" s="224" customFormat="1" ht="26.25" customHeight="1" x14ac:dyDescent="0.2">
      <c r="A132" s="751" t="s">
        <v>493</v>
      </c>
      <c r="B132" s="752"/>
      <c r="C132" s="752"/>
      <c r="D132" s="752"/>
      <c r="E132" s="752"/>
      <c r="F132" s="752"/>
      <c r="G132" s="752"/>
      <c r="H132" s="752"/>
      <c r="I132" s="752"/>
      <c r="J132" s="752"/>
      <c r="K132" s="752"/>
      <c r="L132" s="752"/>
      <c r="M132" s="752"/>
      <c r="N132" s="752"/>
      <c r="O132" s="752"/>
      <c r="P132" s="752"/>
      <c r="Q132" s="752"/>
      <c r="R132" s="752"/>
      <c r="S132" s="752"/>
      <c r="T132" s="752"/>
      <c r="U132" s="752"/>
      <c r="V132" s="755" t="s">
        <v>494</v>
      </c>
      <c r="W132" s="755"/>
      <c r="X132" s="755"/>
      <c r="Y132" s="755"/>
      <c r="Z132" s="756"/>
      <c r="AA132" s="757">
        <v>4.4978359030000004</v>
      </c>
      <c r="AB132" s="758"/>
      <c r="AC132" s="758"/>
      <c r="AD132" s="758"/>
      <c r="AE132" s="759"/>
      <c r="AF132" s="760">
        <v>3.9241500999999999</v>
      </c>
      <c r="AG132" s="758"/>
      <c r="AH132" s="758"/>
      <c r="AI132" s="758"/>
      <c r="AJ132" s="759"/>
      <c r="AK132" s="760">
        <v>4.4713796559999999</v>
      </c>
      <c r="AL132" s="758"/>
      <c r="AM132" s="758"/>
      <c r="AN132" s="758"/>
      <c r="AO132" s="759"/>
      <c r="AP132" s="761"/>
      <c r="AQ132" s="762"/>
      <c r="AR132" s="762"/>
      <c r="AS132" s="762"/>
      <c r="AT132" s="763"/>
      <c r="AU132" s="251"/>
      <c r="AV132" s="227"/>
      <c r="AW132" s="227"/>
      <c r="AX132" s="227"/>
      <c r="AY132" s="227"/>
      <c r="AZ132" s="227"/>
      <c r="BA132" s="227"/>
      <c r="BB132" s="227"/>
      <c r="BC132" s="227"/>
      <c r="BD132" s="227"/>
      <c r="BE132" s="227"/>
      <c r="BF132" s="227"/>
      <c r="BG132" s="227"/>
      <c r="BH132" s="227"/>
      <c r="BI132" s="227"/>
      <c r="BJ132" s="227"/>
      <c r="BK132" s="227"/>
      <c r="BL132" s="227"/>
      <c r="BM132" s="227"/>
      <c r="BN132" s="227"/>
      <c r="BO132" s="227"/>
      <c r="BP132" s="227"/>
      <c r="BQ132" s="227"/>
      <c r="BR132" s="227"/>
      <c r="BS132" s="228"/>
      <c r="BT132" s="227"/>
      <c r="BU132" s="227"/>
      <c r="BV132" s="227"/>
      <c r="BW132" s="227"/>
      <c r="BX132" s="227"/>
      <c r="BY132" s="227"/>
      <c r="BZ132" s="227"/>
      <c r="CA132" s="250"/>
      <c r="CB132" s="250"/>
      <c r="CC132" s="250"/>
      <c r="CD132" s="250"/>
      <c r="CE132" s="250"/>
      <c r="CF132" s="250"/>
      <c r="CG132" s="250"/>
      <c r="CH132" s="250"/>
      <c r="CI132" s="250"/>
      <c r="CJ132" s="250"/>
      <c r="CK132" s="250"/>
      <c r="CL132" s="250"/>
      <c r="CM132" s="250"/>
      <c r="CN132" s="250"/>
      <c r="CO132" s="250"/>
      <c r="CP132" s="250"/>
      <c r="CQ132" s="250"/>
      <c r="CR132" s="250"/>
      <c r="CS132" s="250"/>
      <c r="CT132" s="250"/>
      <c r="CU132" s="250"/>
      <c r="CV132" s="250"/>
      <c r="CW132" s="250"/>
      <c r="CX132" s="250"/>
      <c r="CY132" s="250"/>
      <c r="CZ132" s="250"/>
      <c r="DA132" s="250"/>
      <c r="DB132" s="250"/>
      <c r="DC132" s="250"/>
      <c r="DD132" s="250"/>
      <c r="DE132" s="250"/>
      <c r="DF132" s="250"/>
      <c r="DG132" s="250"/>
      <c r="DH132" s="250"/>
      <c r="DI132" s="250"/>
      <c r="DJ132" s="250"/>
      <c r="DK132" s="250"/>
      <c r="DL132" s="250"/>
      <c r="DM132" s="250"/>
      <c r="DN132" s="250"/>
      <c r="DO132" s="250"/>
      <c r="DP132" s="227"/>
      <c r="DQ132" s="227"/>
      <c r="DR132" s="227"/>
      <c r="DS132" s="227"/>
      <c r="DT132" s="227"/>
      <c r="DU132" s="227"/>
      <c r="DV132" s="227"/>
      <c r="DW132" s="227"/>
      <c r="DX132" s="227"/>
      <c r="DY132" s="227"/>
      <c r="DZ132" s="227"/>
    </row>
    <row r="133" spans="1:131" s="224" customFormat="1" ht="26.25" customHeight="1" thickBot="1" x14ac:dyDescent="0.25">
      <c r="A133" s="753"/>
      <c r="B133" s="754"/>
      <c r="C133" s="754"/>
      <c r="D133" s="754"/>
      <c r="E133" s="754"/>
      <c r="F133" s="754"/>
      <c r="G133" s="754"/>
      <c r="H133" s="754"/>
      <c r="I133" s="754"/>
      <c r="J133" s="754"/>
      <c r="K133" s="754"/>
      <c r="L133" s="754"/>
      <c r="M133" s="754"/>
      <c r="N133" s="754"/>
      <c r="O133" s="754"/>
      <c r="P133" s="754"/>
      <c r="Q133" s="754"/>
      <c r="R133" s="754"/>
      <c r="S133" s="754"/>
      <c r="T133" s="754"/>
      <c r="U133" s="754"/>
      <c r="V133" s="734" t="s">
        <v>495</v>
      </c>
      <c r="W133" s="734"/>
      <c r="X133" s="734"/>
      <c r="Y133" s="734"/>
      <c r="Z133" s="735"/>
      <c r="AA133" s="736">
        <v>4.4000000000000004</v>
      </c>
      <c r="AB133" s="737"/>
      <c r="AC133" s="737"/>
      <c r="AD133" s="737"/>
      <c r="AE133" s="738"/>
      <c r="AF133" s="736">
        <v>4.3</v>
      </c>
      <c r="AG133" s="737"/>
      <c r="AH133" s="737"/>
      <c r="AI133" s="737"/>
      <c r="AJ133" s="738"/>
      <c r="AK133" s="736">
        <v>4.2</v>
      </c>
      <c r="AL133" s="737"/>
      <c r="AM133" s="737"/>
      <c r="AN133" s="737"/>
      <c r="AO133" s="738"/>
      <c r="AP133" s="739"/>
      <c r="AQ133" s="740"/>
      <c r="AR133" s="740"/>
      <c r="AS133" s="740"/>
      <c r="AT133" s="741"/>
      <c r="AU133" s="227"/>
      <c r="AV133" s="227"/>
      <c r="AW133" s="227"/>
      <c r="AX133" s="227"/>
      <c r="AY133" s="227"/>
      <c r="AZ133" s="227"/>
      <c r="BA133" s="227"/>
      <c r="BB133" s="227"/>
      <c r="BC133" s="227"/>
      <c r="BD133" s="227"/>
      <c r="BE133" s="227"/>
      <c r="BF133" s="227"/>
      <c r="BG133" s="227"/>
      <c r="BH133" s="227"/>
      <c r="BI133" s="227"/>
      <c r="BJ133" s="227"/>
      <c r="BK133" s="227"/>
      <c r="BL133" s="227"/>
      <c r="BM133" s="227"/>
      <c r="BN133" s="250"/>
      <c r="BO133" s="250"/>
      <c r="BP133" s="250"/>
      <c r="BQ133" s="250"/>
      <c r="BR133" s="250"/>
      <c r="BS133" s="250"/>
      <c r="BT133" s="250"/>
      <c r="BU133" s="250"/>
      <c r="BV133" s="250"/>
      <c r="BW133" s="250"/>
      <c r="BX133" s="250"/>
      <c r="BY133" s="250"/>
      <c r="BZ133" s="250"/>
      <c r="CA133" s="250"/>
      <c r="CB133" s="250"/>
      <c r="CC133" s="250"/>
      <c r="CD133" s="250"/>
      <c r="CE133" s="250"/>
      <c r="CF133" s="250"/>
      <c r="CG133" s="250"/>
      <c r="CH133" s="250"/>
      <c r="CI133" s="250"/>
      <c r="CJ133" s="250"/>
      <c r="CK133" s="250"/>
      <c r="CL133" s="250"/>
      <c r="CM133" s="250"/>
      <c r="CN133" s="250"/>
      <c r="CO133" s="250"/>
      <c r="CP133" s="250"/>
      <c r="CQ133" s="250"/>
      <c r="CR133" s="250"/>
      <c r="CS133" s="250"/>
      <c r="CT133" s="250"/>
      <c r="CU133" s="250"/>
      <c r="CV133" s="250"/>
      <c r="CW133" s="250"/>
      <c r="CX133" s="250"/>
      <c r="CY133" s="250"/>
      <c r="CZ133" s="250"/>
      <c r="DA133" s="250"/>
      <c r="DB133" s="250"/>
      <c r="DC133" s="250"/>
      <c r="DD133" s="250"/>
      <c r="DE133" s="250"/>
      <c r="DF133" s="250"/>
      <c r="DG133" s="250"/>
      <c r="DH133" s="250"/>
      <c r="DI133" s="250"/>
      <c r="DJ133" s="250"/>
      <c r="DK133" s="250"/>
      <c r="DL133" s="250"/>
      <c r="DM133" s="250"/>
      <c r="DN133" s="250"/>
      <c r="DO133" s="250"/>
      <c r="DP133" s="227"/>
      <c r="DQ133" s="227"/>
      <c r="DR133" s="227"/>
      <c r="DS133" s="227"/>
      <c r="DT133" s="227"/>
      <c r="DU133" s="227"/>
      <c r="DV133" s="227"/>
      <c r="DW133" s="227"/>
      <c r="DX133" s="227"/>
      <c r="DY133" s="227"/>
      <c r="DZ133" s="227"/>
    </row>
    <row r="134" spans="1:131" ht="11.25" customHeight="1" x14ac:dyDescent="0.2">
      <c r="A134" s="252"/>
      <c r="B134" s="252"/>
      <c r="C134" s="252"/>
      <c r="D134" s="252"/>
      <c r="E134" s="252"/>
      <c r="F134" s="252"/>
      <c r="G134" s="252"/>
      <c r="H134" s="252"/>
      <c r="I134" s="252"/>
      <c r="J134" s="252"/>
      <c r="K134" s="252"/>
      <c r="L134" s="252"/>
      <c r="M134" s="252"/>
      <c r="N134" s="252"/>
      <c r="O134" s="252"/>
      <c r="P134" s="252"/>
      <c r="Q134" s="252"/>
      <c r="R134" s="252"/>
      <c r="S134" s="252"/>
      <c r="T134" s="252"/>
      <c r="U134" s="252"/>
      <c r="V134" s="252"/>
      <c r="W134" s="252"/>
      <c r="X134" s="252"/>
      <c r="Y134" s="252"/>
      <c r="Z134" s="252"/>
      <c r="AA134" s="252"/>
      <c r="AB134" s="252"/>
      <c r="AC134" s="252"/>
      <c r="AD134" s="252"/>
      <c r="AE134" s="252"/>
      <c r="AF134" s="252"/>
      <c r="AG134" s="252"/>
      <c r="AH134" s="252"/>
      <c r="AI134" s="252"/>
      <c r="AJ134" s="252"/>
      <c r="AK134" s="252"/>
      <c r="AL134" s="252"/>
      <c r="AM134" s="252"/>
      <c r="AN134" s="252"/>
      <c r="AO134" s="252"/>
      <c r="AP134" s="252"/>
      <c r="AQ134" s="252"/>
      <c r="AR134" s="252"/>
      <c r="AS134" s="252"/>
      <c r="AT134" s="252"/>
      <c r="AU134" s="227"/>
      <c r="AV134" s="227"/>
      <c r="AW134" s="227"/>
      <c r="AX134" s="227"/>
      <c r="AY134" s="227"/>
      <c r="AZ134" s="227"/>
      <c r="BA134" s="227"/>
      <c r="BB134" s="227"/>
      <c r="BC134" s="227"/>
      <c r="BD134" s="227"/>
      <c r="BE134" s="227"/>
      <c r="BF134" s="227"/>
      <c r="BG134" s="227"/>
      <c r="BH134" s="227"/>
      <c r="BI134" s="227"/>
      <c r="BJ134" s="227"/>
      <c r="BK134" s="227"/>
      <c r="BL134" s="227"/>
      <c r="BM134" s="227"/>
      <c r="BN134" s="250"/>
      <c r="BO134" s="250"/>
      <c r="BP134" s="250"/>
      <c r="BQ134" s="250"/>
      <c r="BR134" s="250"/>
      <c r="BS134" s="250"/>
      <c r="BT134" s="250"/>
      <c r="BU134" s="250"/>
      <c r="BV134" s="250"/>
      <c r="BW134" s="250"/>
      <c r="BX134" s="250"/>
      <c r="BY134" s="250"/>
      <c r="BZ134" s="250"/>
      <c r="CA134" s="250"/>
      <c r="CB134" s="250"/>
      <c r="CC134" s="250"/>
      <c r="CD134" s="250"/>
      <c r="CE134" s="250"/>
      <c r="CF134" s="250"/>
      <c r="CG134" s="250"/>
      <c r="CH134" s="250"/>
      <c r="CI134" s="250"/>
      <c r="CJ134" s="250"/>
      <c r="CK134" s="250"/>
      <c r="CL134" s="250"/>
      <c r="CM134" s="250"/>
      <c r="CN134" s="250"/>
      <c r="CO134" s="250"/>
      <c r="CP134" s="250"/>
      <c r="CQ134" s="250"/>
      <c r="CR134" s="250"/>
      <c r="CS134" s="250"/>
      <c r="CT134" s="250"/>
      <c r="CU134" s="250"/>
      <c r="CV134" s="250"/>
      <c r="CW134" s="250"/>
      <c r="CX134" s="250"/>
      <c r="CY134" s="250"/>
      <c r="CZ134" s="250"/>
      <c r="DA134" s="250"/>
      <c r="DB134" s="250"/>
      <c r="DC134" s="250"/>
      <c r="DD134" s="250"/>
      <c r="DE134" s="250"/>
      <c r="DF134" s="250"/>
      <c r="DG134" s="250"/>
      <c r="DH134" s="250"/>
      <c r="DI134" s="250"/>
      <c r="DJ134" s="250"/>
      <c r="DK134" s="250"/>
      <c r="DL134" s="250"/>
      <c r="DM134" s="250"/>
      <c r="DN134" s="250"/>
      <c r="DO134" s="250"/>
      <c r="DP134" s="227"/>
      <c r="DQ134" s="227"/>
      <c r="DR134" s="227"/>
      <c r="DS134" s="227"/>
      <c r="DT134" s="227"/>
      <c r="DU134" s="227"/>
      <c r="DV134" s="227"/>
      <c r="DW134" s="227"/>
      <c r="DX134" s="227"/>
      <c r="DY134" s="227"/>
      <c r="DZ134" s="227"/>
      <c r="EA134" s="224"/>
    </row>
    <row r="135" spans="1:131" ht="14.4" hidden="1" x14ac:dyDescent="0.2">
      <c r="AU135" s="252"/>
      <c r="AV135" s="252"/>
      <c r="AW135" s="252"/>
      <c r="AX135" s="252"/>
      <c r="AY135" s="252"/>
      <c r="AZ135" s="252"/>
      <c r="BA135" s="252"/>
      <c r="BB135" s="252"/>
      <c r="BC135" s="252"/>
      <c r="BD135" s="252"/>
      <c r="BE135" s="252"/>
      <c r="BF135" s="252"/>
      <c r="BG135" s="252"/>
      <c r="BH135" s="252"/>
      <c r="BI135" s="252"/>
      <c r="BJ135" s="252"/>
      <c r="BK135" s="252"/>
      <c r="BL135" s="252"/>
      <c r="BM135" s="252"/>
      <c r="BN135" s="252"/>
      <c r="BO135" s="252"/>
      <c r="BP135" s="252"/>
      <c r="BQ135" s="252"/>
      <c r="BR135" s="252"/>
      <c r="BS135" s="252"/>
      <c r="BT135" s="252"/>
      <c r="BU135" s="252"/>
      <c r="BV135" s="252"/>
      <c r="BW135" s="252"/>
      <c r="BX135" s="252"/>
      <c r="BY135" s="252"/>
      <c r="BZ135" s="252"/>
      <c r="CA135" s="252"/>
      <c r="CB135" s="252"/>
      <c r="CC135" s="252"/>
      <c r="CD135" s="252"/>
      <c r="CE135" s="252"/>
      <c r="CF135" s="252"/>
      <c r="CG135" s="252"/>
      <c r="CH135" s="252"/>
      <c r="CI135" s="252"/>
      <c r="CJ135" s="252"/>
      <c r="CK135" s="252"/>
      <c r="CL135" s="252"/>
      <c r="CM135" s="252"/>
      <c r="CN135" s="252"/>
      <c r="CO135" s="252"/>
      <c r="CP135" s="252"/>
      <c r="CQ135" s="252"/>
      <c r="CR135" s="252"/>
      <c r="CS135" s="252"/>
      <c r="CT135" s="252"/>
      <c r="CU135" s="252"/>
      <c r="CV135" s="252"/>
      <c r="CW135" s="252"/>
      <c r="CX135" s="252"/>
      <c r="CY135" s="252"/>
      <c r="CZ135" s="252"/>
      <c r="DA135" s="252"/>
      <c r="DB135" s="252"/>
      <c r="DC135" s="252"/>
      <c r="DD135" s="252"/>
      <c r="DE135" s="252"/>
      <c r="DF135" s="252"/>
      <c r="DG135" s="252"/>
      <c r="DH135" s="252"/>
      <c r="DI135" s="252"/>
      <c r="DJ135" s="252"/>
      <c r="DK135" s="252"/>
      <c r="DL135" s="252"/>
      <c r="DM135" s="252"/>
      <c r="DN135" s="252"/>
      <c r="DO135" s="252"/>
      <c r="DP135" s="252"/>
      <c r="DQ135" s="252"/>
      <c r="DR135" s="252"/>
      <c r="DS135" s="252"/>
      <c r="DT135" s="252"/>
      <c r="DU135" s="252"/>
      <c r="DV135" s="252"/>
      <c r="DW135" s="252"/>
      <c r="DX135" s="252"/>
      <c r="DY135" s="252"/>
      <c r="DZ135" s="252"/>
    </row>
  </sheetData>
  <sheetProtection algorithmName="SHA-512" hashValue="LpqjWkWb9u3Fdv6Z2MYecW5ipvGq22h8AunkBbo1aGXkiwmljvl8VbegVn7H9wYhmMCfq8MLVBb2RXuw9TnArg==" saltValue="nystmP9CP8a59fQp0gRYdg=="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50" orientation="landscape"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topLeftCell="Q40" zoomScale="80" zoomScaleNormal="85" zoomScaleSheetLayoutView="80" workbookViewId="0">
      <selection activeCell="BV50" sqref="BV50"/>
    </sheetView>
  </sheetViews>
  <sheetFormatPr defaultColWidth="0" defaultRowHeight="13.5" customHeight="1" zeroHeight="1" x14ac:dyDescent="0.2"/>
  <cols>
    <col min="1" max="120" width="2.77734375" style="254" customWidth="1"/>
    <col min="121" max="121" width="0" style="253" hidden="1" customWidth="1"/>
    <col min="122" max="16384" width="9" style="253" hidden="1"/>
  </cols>
  <sheetData>
    <row r="1" spans="1:120" ht="13.2" x14ac:dyDescent="0.2">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53"/>
    </row>
    <row r="17" spans="119:120" ht="13.2" x14ac:dyDescent="0.2">
      <c r="DP17" s="253"/>
    </row>
    <row r="18" spans="119:120" ht="13.2" x14ac:dyDescent="0.2"/>
    <row r="19" spans="119:120" ht="13.2" x14ac:dyDescent="0.2"/>
    <row r="20" spans="119:120" ht="13.2" x14ac:dyDescent="0.2">
      <c r="DO20" s="253"/>
      <c r="DP20" s="253"/>
    </row>
    <row r="21" spans="119:120" ht="13.2" x14ac:dyDescent="0.2">
      <c r="DP21" s="253"/>
    </row>
    <row r="22" spans="119:120" ht="13.2" x14ac:dyDescent="0.2"/>
    <row r="23" spans="119:120" ht="13.2" x14ac:dyDescent="0.2">
      <c r="DO23" s="253"/>
      <c r="DP23" s="253"/>
    </row>
    <row r="24" spans="119:120" ht="13.2" x14ac:dyDescent="0.2">
      <c r="DP24" s="253"/>
    </row>
    <row r="25" spans="119:120" ht="13.2" x14ac:dyDescent="0.2">
      <c r="DP25" s="253"/>
    </row>
    <row r="26" spans="119:120" ht="13.2" x14ac:dyDescent="0.2">
      <c r="DO26" s="253"/>
      <c r="DP26" s="253"/>
    </row>
    <row r="27" spans="119:120" ht="13.2" x14ac:dyDescent="0.2"/>
    <row r="28" spans="119:120" ht="13.2" x14ac:dyDescent="0.2">
      <c r="DO28" s="253"/>
      <c r="DP28" s="253"/>
    </row>
    <row r="29" spans="119:120" ht="13.2" x14ac:dyDescent="0.2">
      <c r="DP29" s="253"/>
    </row>
    <row r="30" spans="119:120" ht="13.2" x14ac:dyDescent="0.2"/>
    <row r="31" spans="119:120" ht="13.2" x14ac:dyDescent="0.2">
      <c r="DO31" s="253"/>
      <c r="DP31" s="253"/>
    </row>
    <row r="32" spans="119:120" ht="13.2" x14ac:dyDescent="0.2"/>
    <row r="33" spans="98:120" ht="13.2" x14ac:dyDescent="0.2">
      <c r="DO33" s="253"/>
      <c r="DP33" s="253"/>
    </row>
    <row r="34" spans="98:120" ht="13.2" x14ac:dyDescent="0.2">
      <c r="DM34" s="253"/>
    </row>
    <row r="35" spans="98:120" ht="13.2" x14ac:dyDescent="0.2">
      <c r="CT35" s="253"/>
      <c r="CU35" s="253"/>
      <c r="CV35" s="253"/>
      <c r="CY35" s="253"/>
      <c r="CZ35" s="253"/>
      <c r="DA35" s="253"/>
      <c r="DD35" s="253"/>
      <c r="DE35" s="253"/>
      <c r="DF35" s="253"/>
      <c r="DI35" s="253"/>
      <c r="DJ35" s="253"/>
      <c r="DK35" s="253"/>
      <c r="DM35" s="253"/>
      <c r="DN35" s="253"/>
      <c r="DO35" s="253"/>
      <c r="DP35" s="253"/>
    </row>
    <row r="36" spans="98:120" ht="13.2" x14ac:dyDescent="0.2"/>
    <row r="37" spans="98:120" ht="13.2" x14ac:dyDescent="0.2">
      <c r="CW37" s="253"/>
      <c r="DB37" s="253"/>
      <c r="DG37" s="253"/>
      <c r="DL37" s="253"/>
      <c r="DP37" s="253"/>
    </row>
    <row r="38" spans="98:120" ht="13.2" x14ac:dyDescent="0.2">
      <c r="CT38" s="253"/>
      <c r="CU38" s="253"/>
      <c r="CV38" s="253"/>
      <c r="CW38" s="253"/>
      <c r="CY38" s="253"/>
      <c r="CZ38" s="253"/>
      <c r="DA38" s="253"/>
      <c r="DB38" s="253"/>
      <c r="DD38" s="253"/>
      <c r="DE38" s="253"/>
      <c r="DF38" s="253"/>
      <c r="DG38" s="253"/>
      <c r="DI38" s="253"/>
      <c r="DJ38" s="253"/>
      <c r="DK38" s="253"/>
      <c r="DL38" s="253"/>
      <c r="DN38" s="253"/>
      <c r="DO38" s="253"/>
      <c r="DP38" s="253"/>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53"/>
      <c r="DO49" s="253"/>
      <c r="DP49" s="253"/>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53"/>
      <c r="CS63" s="253"/>
      <c r="CX63" s="253"/>
      <c r="DC63" s="253"/>
      <c r="DH63" s="253"/>
    </row>
    <row r="64" spans="22:120" ht="13.2" x14ac:dyDescent="0.2">
      <c r="V64" s="253"/>
    </row>
    <row r="65" spans="15:120" ht="13.2" x14ac:dyDescent="0.2">
      <c r="X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53"/>
      <c r="BF65" s="253"/>
      <c r="BG65" s="253"/>
      <c r="BH65" s="253"/>
      <c r="BI65" s="253"/>
      <c r="BJ65" s="253"/>
      <c r="BK65" s="253"/>
      <c r="BL65" s="253"/>
      <c r="BM65" s="253"/>
      <c r="BN65" s="253"/>
      <c r="BO65" s="253"/>
      <c r="BP65" s="253"/>
      <c r="BQ65" s="253"/>
      <c r="BR65" s="253"/>
      <c r="BS65" s="253"/>
      <c r="BT65" s="253"/>
      <c r="BU65" s="253"/>
      <c r="BV65" s="253"/>
      <c r="BW65" s="253"/>
      <c r="BX65" s="253"/>
      <c r="BY65" s="253"/>
      <c r="BZ65" s="253"/>
      <c r="CA65" s="253"/>
      <c r="CB65" s="253"/>
      <c r="CC65" s="253"/>
      <c r="CD65" s="253"/>
      <c r="CE65" s="253"/>
      <c r="CF65" s="253"/>
      <c r="CG65" s="253"/>
      <c r="CH65" s="253"/>
      <c r="CI65" s="253"/>
      <c r="CJ65" s="253"/>
      <c r="CK65" s="253"/>
      <c r="CL65" s="253"/>
      <c r="CM65" s="253"/>
      <c r="CN65" s="253"/>
      <c r="CO65" s="253"/>
      <c r="CP65" s="253"/>
      <c r="CQ65" s="253"/>
      <c r="CR65" s="253"/>
      <c r="CU65" s="253"/>
      <c r="CZ65" s="253"/>
      <c r="DE65" s="253"/>
      <c r="DJ65" s="253"/>
    </row>
    <row r="66" spans="15:120" ht="13.2" x14ac:dyDescent="0.2">
      <c r="Q66" s="253"/>
      <c r="S66" s="253"/>
      <c r="U66" s="253"/>
      <c r="DM66" s="253"/>
    </row>
    <row r="67" spans="15:120" ht="13.2" x14ac:dyDescent="0.2">
      <c r="O67" s="253"/>
      <c r="P67" s="253"/>
      <c r="R67" s="253"/>
      <c r="T67" s="253"/>
      <c r="Y67" s="253"/>
      <c r="CT67" s="253"/>
      <c r="CV67" s="253"/>
      <c r="CW67" s="253"/>
      <c r="CY67" s="253"/>
      <c r="DA67" s="253"/>
      <c r="DB67" s="253"/>
      <c r="DD67" s="253"/>
      <c r="DF67" s="253"/>
      <c r="DG67" s="253"/>
      <c r="DI67" s="253"/>
      <c r="DK67" s="253"/>
      <c r="DL67" s="253"/>
      <c r="DN67" s="253"/>
      <c r="DO67" s="253"/>
      <c r="DP67" s="253"/>
    </row>
    <row r="68" spans="15:120" ht="13.2" x14ac:dyDescent="0.2"/>
    <row r="69" spans="15:120" ht="13.2" x14ac:dyDescent="0.2"/>
    <row r="70" spans="15:120" ht="13.2" x14ac:dyDescent="0.2"/>
    <row r="71" spans="15:120" ht="13.2" x14ac:dyDescent="0.2"/>
    <row r="72" spans="15:120" ht="13.2" x14ac:dyDescent="0.2">
      <c r="DP72" s="253"/>
    </row>
    <row r="73" spans="15:120" ht="13.2" x14ac:dyDescent="0.2">
      <c r="DP73" s="253"/>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53"/>
      <c r="CX96" s="253"/>
      <c r="DC96" s="253"/>
      <c r="DH96" s="253"/>
    </row>
    <row r="97" spans="24:120" ht="13.2" x14ac:dyDescent="0.2">
      <c r="CS97" s="253"/>
      <c r="CX97" s="253"/>
      <c r="DC97" s="253"/>
      <c r="DH97" s="253"/>
      <c r="DP97" s="254" t="s">
        <v>496</v>
      </c>
    </row>
    <row r="98" spans="24:120" ht="13.2" hidden="1" x14ac:dyDescent="0.2">
      <c r="CS98" s="253"/>
      <c r="CX98" s="253"/>
      <c r="DC98" s="253"/>
      <c r="DH98" s="253"/>
    </row>
    <row r="99" spans="24:120" ht="13.2" hidden="1" x14ac:dyDescent="0.2">
      <c r="CS99" s="253"/>
      <c r="CX99" s="253"/>
      <c r="DC99" s="253"/>
      <c r="DH99" s="253"/>
    </row>
    <row r="101" spans="24:120" ht="12" hidden="1" customHeight="1" x14ac:dyDescent="0.2">
      <c r="X101" s="253"/>
      <c r="Y101" s="253"/>
      <c r="Z101" s="253"/>
      <c r="AA101" s="253"/>
      <c r="AB101" s="253"/>
      <c r="AC101" s="253"/>
      <c r="AD101" s="253"/>
      <c r="AE101" s="253"/>
      <c r="AF101" s="253"/>
      <c r="AG101" s="253"/>
      <c r="AH101" s="253"/>
      <c r="AI101" s="253"/>
      <c r="AJ101" s="253"/>
      <c r="AK101" s="253"/>
      <c r="AL101" s="253"/>
      <c r="AM101" s="253"/>
      <c r="AN101" s="253"/>
      <c r="AO101" s="253"/>
      <c r="AP101" s="253"/>
      <c r="AQ101" s="253"/>
      <c r="AR101" s="253"/>
      <c r="AS101" s="253"/>
      <c r="AT101" s="253"/>
      <c r="AU101" s="253"/>
      <c r="AV101" s="253"/>
      <c r="AW101" s="253"/>
      <c r="AX101" s="253"/>
      <c r="AY101" s="253"/>
      <c r="AZ101" s="253"/>
      <c r="BA101" s="253"/>
      <c r="BB101" s="253"/>
      <c r="BC101" s="253"/>
      <c r="BD101" s="253"/>
      <c r="BE101" s="253"/>
      <c r="BF101" s="253"/>
      <c r="BG101" s="253"/>
      <c r="BH101" s="253"/>
      <c r="BI101" s="253"/>
      <c r="BJ101" s="253"/>
      <c r="BK101" s="253"/>
      <c r="BL101" s="253"/>
      <c r="BM101" s="253"/>
      <c r="BN101" s="253"/>
      <c r="BO101" s="253"/>
      <c r="BP101" s="253"/>
      <c r="BQ101" s="253"/>
      <c r="BR101" s="253"/>
      <c r="BS101" s="253"/>
      <c r="BT101" s="253"/>
      <c r="BU101" s="253"/>
      <c r="BV101" s="253"/>
      <c r="BW101" s="253"/>
      <c r="BX101" s="253"/>
      <c r="BY101" s="253"/>
      <c r="BZ101" s="253"/>
      <c r="CA101" s="253"/>
      <c r="CB101" s="253"/>
      <c r="CC101" s="253"/>
      <c r="CD101" s="253"/>
      <c r="CE101" s="253"/>
      <c r="CF101" s="253"/>
      <c r="CG101" s="253"/>
      <c r="CH101" s="253"/>
      <c r="CI101" s="253"/>
      <c r="CJ101" s="253"/>
      <c r="CK101" s="253"/>
      <c r="CL101" s="253"/>
      <c r="CM101" s="253"/>
      <c r="CN101" s="253"/>
      <c r="CO101" s="253"/>
      <c r="CP101" s="253"/>
      <c r="CQ101" s="253"/>
      <c r="CR101" s="253"/>
      <c r="CU101" s="253"/>
      <c r="CZ101" s="253"/>
      <c r="DE101" s="253"/>
      <c r="DJ101" s="253"/>
    </row>
    <row r="102" spans="24:120" ht="1.5" hidden="1" customHeight="1" x14ac:dyDescent="0.2">
      <c r="CU102" s="253"/>
      <c r="CZ102" s="253"/>
      <c r="DE102" s="253"/>
      <c r="DJ102" s="253"/>
      <c r="DM102" s="253"/>
    </row>
    <row r="103" spans="24:120" ht="13.2" hidden="1" x14ac:dyDescent="0.2">
      <c r="CT103" s="253"/>
      <c r="CV103" s="253"/>
      <c r="CW103" s="253"/>
      <c r="CY103" s="253"/>
      <c r="DA103" s="253"/>
      <c r="DB103" s="253"/>
      <c r="DD103" s="253"/>
      <c r="DF103" s="253"/>
      <c r="DG103" s="253"/>
      <c r="DI103" s="253"/>
      <c r="DK103" s="253"/>
      <c r="DL103" s="253"/>
      <c r="DM103" s="253"/>
      <c r="DN103" s="253"/>
      <c r="DO103" s="253"/>
      <c r="DP103" s="253"/>
    </row>
    <row r="104" spans="24:120" ht="13.2" hidden="1" x14ac:dyDescent="0.2">
      <c r="CV104" s="253"/>
      <c r="CW104" s="253"/>
      <c r="DA104" s="253"/>
      <c r="DB104" s="253"/>
      <c r="DF104" s="253"/>
      <c r="DG104" s="253"/>
      <c r="DK104" s="253"/>
      <c r="DL104" s="253"/>
      <c r="DN104" s="253"/>
      <c r="DO104" s="253"/>
      <c r="DP104" s="253"/>
    </row>
    <row r="105" spans="24:120" ht="12.75" hidden="1" customHeight="1" x14ac:dyDescent="0.2"/>
  </sheetData>
  <sheetProtection algorithmName="SHA-512" hashValue="xOZ3M5KeUc6gWzLxFzqsyavp/YtAdOI8tVhvp/QOgVSeVgBkz/mIQ6hINV+aVJiKQsblkeXpdKjcQ3njd25tCw==" saltValue="jA4SmiBRdCfI44yR6+vK1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topLeftCell="G40" zoomScale="80" zoomScaleNormal="80" zoomScaleSheetLayoutView="55" workbookViewId="0"/>
  </sheetViews>
  <sheetFormatPr defaultColWidth="0" defaultRowHeight="13.5" customHeight="1" zeroHeight="1" x14ac:dyDescent="0.2"/>
  <cols>
    <col min="1" max="116" width="2.6640625" style="254" customWidth="1"/>
    <col min="117" max="16384" width="9" style="253" hidden="1"/>
  </cols>
  <sheetData>
    <row r="1" spans="2:116" ht="13.2" x14ac:dyDescent="0.2">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row>
    <row r="2" spans="2:116" ht="13.2" x14ac:dyDescent="0.2"/>
    <row r="3" spans="2:116" ht="13.2" x14ac:dyDescent="0.2"/>
    <row r="4" spans="2:116" ht="13.2" x14ac:dyDescent="0.2">
      <c r="R4" s="253"/>
      <c r="S4" s="253"/>
      <c r="T4" s="253"/>
      <c r="U4" s="253"/>
      <c r="V4" s="253"/>
      <c r="W4" s="253"/>
      <c r="X4" s="253"/>
      <c r="Y4" s="253"/>
      <c r="Z4" s="253"/>
      <c r="AA4" s="253"/>
      <c r="AB4" s="253"/>
      <c r="AC4" s="253"/>
      <c r="AD4" s="253"/>
      <c r="AE4" s="253"/>
      <c r="AF4" s="253"/>
      <c r="AG4" s="253"/>
      <c r="AH4" s="253"/>
      <c r="AI4" s="253"/>
      <c r="AJ4" s="253"/>
      <c r="AK4" s="253"/>
      <c r="AL4" s="253"/>
      <c r="AM4" s="253"/>
      <c r="AN4" s="253"/>
      <c r="AO4" s="253"/>
      <c r="AP4" s="253"/>
      <c r="AQ4" s="253"/>
      <c r="AR4" s="253"/>
      <c r="AS4" s="253"/>
      <c r="AT4" s="253"/>
      <c r="AU4" s="253"/>
      <c r="AV4" s="253"/>
      <c r="AW4" s="253"/>
      <c r="AX4" s="253"/>
      <c r="AY4" s="253"/>
      <c r="AZ4" s="253"/>
      <c r="BA4" s="253"/>
      <c r="BB4" s="253"/>
      <c r="BC4" s="253"/>
      <c r="BD4" s="253"/>
      <c r="BE4" s="253"/>
      <c r="BF4" s="253"/>
      <c r="BG4" s="253"/>
      <c r="BH4" s="253"/>
      <c r="BI4" s="253"/>
      <c r="BJ4" s="253"/>
      <c r="BK4" s="253"/>
      <c r="BL4" s="253"/>
      <c r="BM4" s="253"/>
      <c r="BN4" s="253"/>
      <c r="BO4" s="253"/>
      <c r="BP4" s="253"/>
      <c r="BQ4" s="253"/>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row>
    <row r="5" spans="2:116" ht="13.2" x14ac:dyDescent="0.2">
      <c r="R5" s="253"/>
      <c r="S5" s="253"/>
      <c r="T5" s="253"/>
      <c r="U5" s="253"/>
      <c r="V5" s="253"/>
      <c r="W5" s="253"/>
      <c r="X5" s="253"/>
      <c r="Y5" s="253"/>
      <c r="Z5" s="253"/>
      <c r="AA5" s="253"/>
      <c r="AB5" s="253"/>
      <c r="AC5" s="253"/>
      <c r="AD5" s="253"/>
      <c r="AE5" s="253"/>
      <c r="AF5" s="253"/>
      <c r="AG5" s="253"/>
      <c r="AH5" s="253"/>
      <c r="AI5" s="253"/>
      <c r="AJ5" s="253"/>
      <c r="AK5" s="253"/>
      <c r="AL5" s="253"/>
      <c r="AM5" s="253"/>
      <c r="AN5" s="253"/>
      <c r="AO5" s="253"/>
      <c r="AP5" s="253"/>
      <c r="AQ5" s="253"/>
      <c r="AR5" s="253"/>
      <c r="AS5" s="253"/>
      <c r="AT5" s="253"/>
      <c r="AU5" s="253"/>
      <c r="AV5" s="253"/>
      <c r="AW5" s="253"/>
      <c r="AX5" s="253"/>
      <c r="AY5" s="253"/>
      <c r="AZ5" s="253"/>
      <c r="BA5" s="253"/>
      <c r="BB5" s="253"/>
      <c r="BC5" s="253"/>
      <c r="BD5" s="253"/>
      <c r="BE5" s="253"/>
      <c r="BF5" s="253"/>
      <c r="BG5" s="253"/>
      <c r="BH5" s="253"/>
      <c r="BI5" s="253"/>
      <c r="BJ5" s="253"/>
      <c r="BK5" s="253"/>
      <c r="BL5" s="253"/>
      <c r="BM5" s="253"/>
      <c r="BN5" s="253"/>
      <c r="BO5" s="253"/>
      <c r="BP5" s="253"/>
      <c r="BQ5" s="253"/>
      <c r="BR5" s="253"/>
      <c r="BS5" s="253"/>
      <c r="BT5" s="253"/>
      <c r="BU5" s="253"/>
      <c r="BV5" s="253"/>
      <c r="BW5" s="253"/>
      <c r="BX5" s="253"/>
      <c r="BY5" s="253"/>
      <c r="BZ5" s="253"/>
      <c r="CA5" s="253"/>
      <c r="CB5" s="253"/>
      <c r="CC5" s="253"/>
      <c r="CD5" s="253"/>
      <c r="CE5" s="253"/>
      <c r="CF5" s="253"/>
      <c r="CG5" s="253"/>
      <c r="CH5" s="253"/>
      <c r="CI5" s="253"/>
      <c r="CJ5" s="253"/>
      <c r="CK5" s="253"/>
      <c r="CL5" s="253"/>
      <c r="CM5" s="253"/>
      <c r="CN5" s="253"/>
      <c r="CO5" s="253"/>
      <c r="CP5" s="253"/>
      <c r="CQ5" s="253"/>
      <c r="CR5" s="253"/>
      <c r="CS5" s="253"/>
      <c r="CT5" s="253"/>
      <c r="CU5" s="253"/>
      <c r="CV5" s="253"/>
      <c r="CW5" s="253"/>
      <c r="CX5" s="253"/>
      <c r="CY5" s="253"/>
      <c r="CZ5" s="253"/>
      <c r="DA5" s="253"/>
      <c r="DB5" s="253"/>
      <c r="DC5" s="253"/>
      <c r="DD5" s="253"/>
      <c r="DE5" s="253"/>
      <c r="DF5" s="253"/>
      <c r="DG5" s="253"/>
      <c r="DH5" s="253"/>
      <c r="DI5" s="253"/>
      <c r="DJ5" s="253"/>
      <c r="DK5" s="253"/>
      <c r="DL5" s="253"/>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53"/>
      <c r="J18" s="253"/>
      <c r="K18" s="253"/>
      <c r="L18" s="253"/>
      <c r="M18" s="253"/>
      <c r="N18" s="253"/>
      <c r="O18" s="253"/>
      <c r="P18" s="253"/>
      <c r="Q18" s="253"/>
      <c r="R18" s="253"/>
      <c r="S18" s="253"/>
      <c r="T18" s="253"/>
      <c r="U18" s="253"/>
      <c r="V18" s="253"/>
      <c r="W18" s="253"/>
      <c r="X18" s="253"/>
      <c r="Y18" s="253"/>
      <c r="Z18" s="253"/>
      <c r="AA18" s="253"/>
      <c r="AB18" s="253"/>
      <c r="AC18" s="253"/>
      <c r="AD18" s="253"/>
      <c r="AE18" s="253"/>
      <c r="AF18" s="253"/>
      <c r="AG18" s="253"/>
      <c r="AH18" s="253"/>
      <c r="AI18" s="253"/>
      <c r="AJ18" s="253"/>
      <c r="AK18" s="253"/>
      <c r="AL18" s="253"/>
      <c r="AM18" s="253"/>
      <c r="AN18" s="253"/>
      <c r="AO18" s="253"/>
      <c r="AP18" s="253"/>
      <c r="AQ18" s="253"/>
      <c r="AR18" s="253"/>
      <c r="AS18" s="253"/>
      <c r="AT18" s="253"/>
      <c r="AU18" s="253"/>
      <c r="AV18" s="253"/>
      <c r="AW18" s="253"/>
      <c r="AX18" s="253"/>
      <c r="AY18" s="253"/>
      <c r="AZ18" s="253"/>
      <c r="BA18" s="253"/>
      <c r="BB18" s="253"/>
      <c r="BC18" s="253"/>
      <c r="BD18" s="253"/>
      <c r="BE18" s="253"/>
      <c r="BF18" s="253"/>
      <c r="BG18" s="253"/>
      <c r="BH18" s="253"/>
      <c r="BI18" s="253"/>
      <c r="BJ18" s="253"/>
      <c r="BK18" s="253"/>
      <c r="BL18" s="253"/>
      <c r="BM18" s="253"/>
      <c r="BN18" s="253"/>
      <c r="BO18" s="253"/>
      <c r="BP18" s="253"/>
      <c r="BQ18" s="253"/>
      <c r="BR18" s="253"/>
      <c r="BS18" s="253"/>
      <c r="BT18" s="253"/>
      <c r="BU18" s="253"/>
      <c r="BV18" s="253"/>
      <c r="BW18" s="253"/>
      <c r="BX18" s="253"/>
      <c r="BY18" s="253"/>
      <c r="BZ18" s="253"/>
      <c r="CA18" s="253"/>
      <c r="CB18" s="253"/>
      <c r="CC18" s="253"/>
      <c r="CD18" s="253"/>
      <c r="CE18" s="253"/>
      <c r="CF18" s="253"/>
      <c r="CG18" s="253"/>
      <c r="CH18" s="253"/>
      <c r="CI18" s="253"/>
      <c r="CJ18" s="253"/>
      <c r="CK18" s="253"/>
      <c r="CL18" s="253"/>
      <c r="CM18" s="253"/>
      <c r="CN18" s="253"/>
      <c r="CO18" s="253"/>
      <c r="CP18" s="253"/>
      <c r="CQ18" s="253"/>
      <c r="CR18" s="253"/>
      <c r="CS18" s="253"/>
      <c r="CT18" s="253"/>
      <c r="CU18" s="253"/>
      <c r="CV18" s="253"/>
      <c r="CW18" s="253"/>
      <c r="CX18" s="253"/>
      <c r="CY18" s="253"/>
      <c r="CZ18" s="253"/>
      <c r="DA18" s="253"/>
      <c r="DB18" s="253"/>
      <c r="DC18" s="253"/>
      <c r="DD18" s="253"/>
      <c r="DE18" s="253"/>
      <c r="DF18" s="253"/>
      <c r="DG18" s="253"/>
      <c r="DH18" s="253"/>
      <c r="DI18" s="253"/>
      <c r="DJ18" s="253"/>
      <c r="DK18" s="253"/>
      <c r="DL18" s="253"/>
    </row>
    <row r="19" spans="9:116" ht="13.2" x14ac:dyDescent="0.2"/>
    <row r="20" spans="9:116" ht="13.2" x14ac:dyDescent="0.2"/>
    <row r="21" spans="9:116" ht="13.2" x14ac:dyDescent="0.2">
      <c r="DL21" s="253"/>
    </row>
    <row r="22" spans="9:116" ht="13.2" x14ac:dyDescent="0.2">
      <c r="DI22" s="253"/>
      <c r="DJ22" s="253"/>
      <c r="DK22" s="253"/>
      <c r="DL22" s="253"/>
    </row>
    <row r="23" spans="9:116" ht="13.2" x14ac:dyDescent="0.2">
      <c r="CY23" s="253"/>
      <c r="CZ23" s="253"/>
      <c r="DA23" s="253"/>
      <c r="DB23" s="253"/>
      <c r="DC23" s="253"/>
      <c r="DD23" s="253"/>
      <c r="DE23" s="253"/>
      <c r="DF23" s="253"/>
      <c r="DG23" s="253"/>
      <c r="DH23" s="253"/>
      <c r="DI23" s="253"/>
      <c r="DJ23" s="253"/>
      <c r="DK23" s="253"/>
      <c r="DL23" s="253"/>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53"/>
      <c r="DA35" s="253"/>
      <c r="DB35" s="253"/>
      <c r="DC35" s="253"/>
      <c r="DD35" s="253"/>
      <c r="DE35" s="253"/>
      <c r="DF35" s="253"/>
      <c r="DG35" s="253"/>
      <c r="DH35" s="253"/>
      <c r="DI35" s="253"/>
      <c r="DJ35" s="253"/>
      <c r="DK35" s="253"/>
      <c r="DL35" s="253"/>
    </row>
    <row r="36" spans="15:116" ht="13.2" x14ac:dyDescent="0.2"/>
    <row r="37" spans="15:116" ht="13.2" x14ac:dyDescent="0.2">
      <c r="DL37" s="253"/>
    </row>
    <row r="38" spans="15:116" ht="13.2" x14ac:dyDescent="0.2">
      <c r="DI38" s="253"/>
      <c r="DJ38" s="253"/>
      <c r="DK38" s="253"/>
      <c r="DL38" s="253"/>
    </row>
    <row r="39" spans="15:116" ht="13.2" x14ac:dyDescent="0.2"/>
    <row r="40" spans="15:116" ht="13.2" x14ac:dyDescent="0.2"/>
    <row r="41" spans="15:116" ht="13.2" x14ac:dyDescent="0.2"/>
    <row r="42" spans="15:116" ht="13.2" x14ac:dyDescent="0.2"/>
    <row r="43" spans="15:116" ht="13.2" x14ac:dyDescent="0.2">
      <c r="O43" s="253"/>
      <c r="P43" s="253"/>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E43" s="253"/>
      <c r="DF43" s="253"/>
      <c r="DG43" s="253"/>
      <c r="DH43" s="253"/>
      <c r="DI43" s="253"/>
      <c r="DJ43" s="253"/>
      <c r="DK43" s="253"/>
      <c r="DL43" s="253"/>
    </row>
    <row r="44" spans="15:116" ht="13.2" x14ac:dyDescent="0.2">
      <c r="DL44" s="253"/>
    </row>
    <row r="45" spans="15:116" ht="13.2" x14ac:dyDescent="0.2"/>
    <row r="46" spans="15:116" ht="13.2" x14ac:dyDescent="0.2">
      <c r="DA46" s="253"/>
      <c r="DB46" s="253"/>
      <c r="DC46" s="253"/>
      <c r="DD46" s="253"/>
      <c r="DE46" s="253"/>
      <c r="DF46" s="253"/>
      <c r="DG46" s="253"/>
      <c r="DH46" s="253"/>
      <c r="DI46" s="253"/>
      <c r="DJ46" s="253"/>
      <c r="DK46" s="253"/>
      <c r="DL46" s="253"/>
    </row>
    <row r="47" spans="15:116" ht="13.2" x14ac:dyDescent="0.2"/>
    <row r="48" spans="15:116" ht="13.2" x14ac:dyDescent="0.2"/>
    <row r="49" spans="104:116" ht="13.2" x14ac:dyDescent="0.2"/>
    <row r="50" spans="104:116" ht="13.2" x14ac:dyDescent="0.2">
      <c r="CZ50" s="253"/>
      <c r="DA50" s="253"/>
      <c r="DB50" s="253"/>
      <c r="DC50" s="253"/>
      <c r="DD50" s="253"/>
      <c r="DE50" s="253"/>
      <c r="DF50" s="253"/>
      <c r="DG50" s="253"/>
      <c r="DH50" s="253"/>
      <c r="DI50" s="253"/>
      <c r="DJ50" s="253"/>
      <c r="DK50" s="253"/>
      <c r="DL50" s="253"/>
    </row>
    <row r="51" spans="104:116" ht="13.2" x14ac:dyDescent="0.2"/>
    <row r="52" spans="104:116" ht="13.2" x14ac:dyDescent="0.2"/>
    <row r="53" spans="104:116" ht="13.2" x14ac:dyDescent="0.2">
      <c r="DL53" s="253"/>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53"/>
      <c r="DD67" s="253"/>
      <c r="DE67" s="253"/>
      <c r="DF67" s="253"/>
      <c r="DG67" s="253"/>
      <c r="DH67" s="253"/>
      <c r="DI67" s="253"/>
      <c r="DJ67" s="253"/>
      <c r="DK67" s="253"/>
      <c r="DL67" s="253"/>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dlsFa8Bwt85HM/T0sr8FRiLcDQIo+LID50VeXjXeBvzCFDHmlvNL0738VxKc8wP2X0EMB5YisSPtLZhS2jqpSw==" saltValue="Tfx/Kl2xBVTL4O+cQB7dmQ==" spinCount="100000" sheet="1" objects="1" scenarios="1"/>
  <dataConsolidate/>
  <phoneticPr fontId="2"/>
  <printOptions horizontalCentered="1" verticalCentered="1"/>
  <pageMargins left="0" right="0" top="0" bottom="0" header="0" footer="0"/>
  <pageSetup paperSize="9" scale="48"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topLeftCell="A34" zoomScale="80" zoomScaleSheetLayoutView="80" workbookViewId="0"/>
  </sheetViews>
  <sheetFormatPr defaultColWidth="0" defaultRowHeight="13.5" customHeight="1" zeroHeight="1" x14ac:dyDescent="0.2"/>
  <cols>
    <col min="1" max="36" width="2.44140625" style="255" customWidth="1"/>
    <col min="37" max="44" width="17" style="255" customWidth="1"/>
    <col min="45" max="45" width="6.109375" style="261" customWidth="1"/>
    <col min="46" max="46" width="3" style="259" customWidth="1"/>
    <col min="47" max="47" width="19.109375" style="255" hidden="1" customWidth="1"/>
    <col min="48" max="52" width="12.6640625" style="255" hidden="1" customWidth="1"/>
    <col min="53" max="16384" width="8.6640625" style="255" hidden="1"/>
  </cols>
  <sheetData>
    <row r="1" spans="1:46" ht="13.2" x14ac:dyDescent="0.2">
      <c r="AS1" s="255"/>
      <c r="AT1" s="255"/>
    </row>
    <row r="2" spans="1:46" ht="13.2" x14ac:dyDescent="0.2">
      <c r="AS2" s="255"/>
      <c r="AT2" s="255"/>
    </row>
    <row r="3" spans="1:46" ht="13.2" x14ac:dyDescent="0.2">
      <c r="AS3" s="255"/>
      <c r="AT3" s="255"/>
    </row>
    <row r="4" spans="1:46" ht="13.2" x14ac:dyDescent="0.2">
      <c r="AS4" s="255"/>
      <c r="AT4" s="255"/>
    </row>
    <row r="5" spans="1:46" ht="16.2" x14ac:dyDescent="0.2">
      <c r="A5" s="256" t="s">
        <v>497</v>
      </c>
      <c r="B5" s="257"/>
      <c r="C5" s="257"/>
      <c r="D5" s="257"/>
      <c r="E5" s="257"/>
      <c r="F5" s="257"/>
      <c r="G5" s="257"/>
      <c r="H5" s="257"/>
      <c r="I5" s="257"/>
      <c r="J5" s="257"/>
      <c r="K5" s="257"/>
      <c r="L5" s="257"/>
      <c r="M5" s="257"/>
      <c r="N5" s="257"/>
      <c r="O5" s="257"/>
      <c r="P5" s="257"/>
      <c r="Q5" s="257"/>
      <c r="R5" s="257"/>
      <c r="S5" s="257"/>
      <c r="T5" s="257"/>
      <c r="U5" s="257"/>
      <c r="V5" s="257"/>
      <c r="W5" s="257"/>
      <c r="X5" s="257"/>
      <c r="Y5" s="257"/>
      <c r="Z5" s="257"/>
      <c r="AA5" s="257"/>
      <c r="AB5" s="257"/>
      <c r="AC5" s="257"/>
      <c r="AD5" s="257"/>
      <c r="AE5" s="257"/>
      <c r="AF5" s="257"/>
      <c r="AG5" s="257"/>
      <c r="AH5" s="257"/>
      <c r="AI5" s="257"/>
      <c r="AJ5" s="257"/>
      <c r="AK5" s="257"/>
      <c r="AL5" s="257"/>
      <c r="AM5" s="257"/>
      <c r="AN5" s="257"/>
      <c r="AO5" s="257"/>
      <c r="AP5" s="257"/>
      <c r="AQ5" s="257"/>
      <c r="AR5" s="257"/>
      <c r="AS5" s="258"/>
    </row>
    <row r="6" spans="1:46" ht="13.2" x14ac:dyDescent="0.2">
      <c r="A6" s="259"/>
      <c r="AK6" s="260" t="s">
        <v>498</v>
      </c>
      <c r="AL6" s="260"/>
      <c r="AM6" s="260"/>
      <c r="AN6" s="260"/>
    </row>
    <row r="7" spans="1:46" ht="13.5" customHeight="1" x14ac:dyDescent="0.2">
      <c r="A7" s="259"/>
      <c r="AK7" s="262"/>
      <c r="AL7" s="263"/>
      <c r="AM7" s="263"/>
      <c r="AN7" s="264"/>
      <c r="AO7" s="1131" t="s">
        <v>499</v>
      </c>
      <c r="AP7" s="265"/>
      <c r="AQ7" s="266" t="s">
        <v>500</v>
      </c>
      <c r="AR7" s="267"/>
    </row>
    <row r="8" spans="1:46" ht="13.2" x14ac:dyDescent="0.2">
      <c r="A8" s="259"/>
      <c r="AK8" s="268"/>
      <c r="AL8" s="269"/>
      <c r="AM8" s="269"/>
      <c r="AN8" s="270"/>
      <c r="AO8" s="1132"/>
      <c r="AP8" s="271" t="s">
        <v>501</v>
      </c>
      <c r="AQ8" s="272" t="s">
        <v>502</v>
      </c>
      <c r="AR8" s="273" t="s">
        <v>503</v>
      </c>
    </row>
    <row r="9" spans="1:46" ht="13.2" x14ac:dyDescent="0.2">
      <c r="A9" s="259"/>
      <c r="AK9" s="1143" t="s">
        <v>504</v>
      </c>
      <c r="AL9" s="1144"/>
      <c r="AM9" s="1144"/>
      <c r="AN9" s="1145"/>
      <c r="AO9" s="274">
        <v>1773180</v>
      </c>
      <c r="AP9" s="274">
        <v>154849</v>
      </c>
      <c r="AQ9" s="275">
        <v>108757</v>
      </c>
      <c r="AR9" s="276">
        <v>42.4</v>
      </c>
    </row>
    <row r="10" spans="1:46" ht="13.5" customHeight="1" x14ac:dyDescent="0.2">
      <c r="A10" s="259"/>
      <c r="AK10" s="1143" t="s">
        <v>505</v>
      </c>
      <c r="AL10" s="1144"/>
      <c r="AM10" s="1144"/>
      <c r="AN10" s="1145"/>
      <c r="AO10" s="277">
        <v>227910</v>
      </c>
      <c r="AP10" s="277">
        <v>19903</v>
      </c>
      <c r="AQ10" s="278">
        <v>15108</v>
      </c>
      <c r="AR10" s="279">
        <v>31.7</v>
      </c>
    </row>
    <row r="11" spans="1:46" ht="13.5" customHeight="1" x14ac:dyDescent="0.2">
      <c r="A11" s="259"/>
      <c r="AK11" s="1143" t="s">
        <v>506</v>
      </c>
      <c r="AL11" s="1144"/>
      <c r="AM11" s="1144"/>
      <c r="AN11" s="1145"/>
      <c r="AO11" s="277" t="s">
        <v>507</v>
      </c>
      <c r="AP11" s="277" t="s">
        <v>507</v>
      </c>
      <c r="AQ11" s="278">
        <v>1414</v>
      </c>
      <c r="AR11" s="279" t="s">
        <v>507</v>
      </c>
    </row>
    <row r="12" spans="1:46" ht="13.5" customHeight="1" x14ac:dyDescent="0.2">
      <c r="A12" s="259"/>
      <c r="AK12" s="1143" t="s">
        <v>508</v>
      </c>
      <c r="AL12" s="1144"/>
      <c r="AM12" s="1144"/>
      <c r="AN12" s="1145"/>
      <c r="AO12" s="277" t="s">
        <v>507</v>
      </c>
      <c r="AP12" s="277" t="s">
        <v>507</v>
      </c>
      <c r="AQ12" s="278">
        <v>40</v>
      </c>
      <c r="AR12" s="279" t="s">
        <v>507</v>
      </c>
    </row>
    <row r="13" spans="1:46" ht="13.5" customHeight="1" x14ac:dyDescent="0.2">
      <c r="A13" s="259"/>
      <c r="AK13" s="1143" t="s">
        <v>509</v>
      </c>
      <c r="AL13" s="1144"/>
      <c r="AM13" s="1144"/>
      <c r="AN13" s="1145"/>
      <c r="AO13" s="277">
        <v>75193</v>
      </c>
      <c r="AP13" s="277">
        <v>6567</v>
      </c>
      <c r="AQ13" s="278">
        <v>4611</v>
      </c>
      <c r="AR13" s="279">
        <v>42.4</v>
      </c>
    </row>
    <row r="14" spans="1:46" ht="13.5" customHeight="1" x14ac:dyDescent="0.2">
      <c r="A14" s="259"/>
      <c r="AK14" s="1143" t="s">
        <v>510</v>
      </c>
      <c r="AL14" s="1144"/>
      <c r="AM14" s="1144"/>
      <c r="AN14" s="1145"/>
      <c r="AO14" s="277">
        <v>4848</v>
      </c>
      <c r="AP14" s="277">
        <v>423</v>
      </c>
      <c r="AQ14" s="278">
        <v>2427</v>
      </c>
      <c r="AR14" s="279">
        <v>-82.6</v>
      </c>
    </row>
    <row r="15" spans="1:46" ht="13.5" customHeight="1" x14ac:dyDescent="0.2">
      <c r="A15" s="259"/>
      <c r="AK15" s="1146" t="s">
        <v>511</v>
      </c>
      <c r="AL15" s="1147"/>
      <c r="AM15" s="1147"/>
      <c r="AN15" s="1148"/>
      <c r="AO15" s="277">
        <v>-118380</v>
      </c>
      <c r="AP15" s="277">
        <v>-10338</v>
      </c>
      <c r="AQ15" s="278">
        <v>-7785</v>
      </c>
      <c r="AR15" s="279">
        <v>32.799999999999997</v>
      </c>
    </row>
    <row r="16" spans="1:46" ht="13.2" x14ac:dyDescent="0.2">
      <c r="A16" s="259"/>
      <c r="AK16" s="1146" t="s">
        <v>190</v>
      </c>
      <c r="AL16" s="1147"/>
      <c r="AM16" s="1147"/>
      <c r="AN16" s="1148"/>
      <c r="AO16" s="277">
        <v>1962751</v>
      </c>
      <c r="AP16" s="277">
        <v>171404</v>
      </c>
      <c r="AQ16" s="278">
        <v>124572</v>
      </c>
      <c r="AR16" s="279">
        <v>37.6</v>
      </c>
    </row>
    <row r="17" spans="1:46" ht="13.2" x14ac:dyDescent="0.2">
      <c r="A17" s="259"/>
    </row>
    <row r="18" spans="1:46" ht="13.2" x14ac:dyDescent="0.2">
      <c r="A18" s="259"/>
      <c r="AQ18" s="280"/>
      <c r="AR18" s="280"/>
    </row>
    <row r="19" spans="1:46" ht="13.2" x14ac:dyDescent="0.2">
      <c r="A19" s="259"/>
      <c r="AK19" s="255" t="s">
        <v>512</v>
      </c>
    </row>
    <row r="20" spans="1:46" ht="13.2" x14ac:dyDescent="0.2">
      <c r="A20" s="259"/>
      <c r="AK20" s="281"/>
      <c r="AL20" s="282"/>
      <c r="AM20" s="282"/>
      <c r="AN20" s="283"/>
      <c r="AO20" s="284" t="s">
        <v>513</v>
      </c>
      <c r="AP20" s="285" t="s">
        <v>514</v>
      </c>
      <c r="AQ20" s="286" t="s">
        <v>515</v>
      </c>
      <c r="AR20" s="287"/>
    </row>
    <row r="21" spans="1:46" s="260" customFormat="1" ht="13.2" x14ac:dyDescent="0.2">
      <c r="A21" s="288"/>
      <c r="AK21" s="1149" t="s">
        <v>516</v>
      </c>
      <c r="AL21" s="1150"/>
      <c r="AM21" s="1150"/>
      <c r="AN21" s="1151"/>
      <c r="AO21" s="289">
        <v>12.75</v>
      </c>
      <c r="AP21" s="290">
        <v>10.78</v>
      </c>
      <c r="AQ21" s="291">
        <v>1.97</v>
      </c>
      <c r="AS21" s="292"/>
      <c r="AT21" s="288"/>
    </row>
    <row r="22" spans="1:46" s="260" customFormat="1" ht="13.2" x14ac:dyDescent="0.2">
      <c r="A22" s="288"/>
      <c r="AK22" s="1149" t="s">
        <v>517</v>
      </c>
      <c r="AL22" s="1150"/>
      <c r="AM22" s="1150"/>
      <c r="AN22" s="1151"/>
      <c r="AO22" s="293">
        <v>96.1</v>
      </c>
      <c r="AP22" s="294">
        <v>96.3</v>
      </c>
      <c r="AQ22" s="295">
        <v>-0.2</v>
      </c>
      <c r="AR22" s="280"/>
      <c r="AS22" s="292"/>
      <c r="AT22" s="288"/>
    </row>
    <row r="23" spans="1:46" s="260" customFormat="1" ht="13.2" x14ac:dyDescent="0.2">
      <c r="A23" s="288"/>
      <c r="AP23" s="280"/>
      <c r="AQ23" s="280"/>
      <c r="AR23" s="280"/>
      <c r="AS23" s="292"/>
      <c r="AT23" s="288"/>
    </row>
    <row r="24" spans="1:46" s="260" customFormat="1" ht="13.2" x14ac:dyDescent="0.2">
      <c r="A24" s="288"/>
      <c r="AP24" s="280"/>
      <c r="AQ24" s="280"/>
      <c r="AR24" s="280"/>
      <c r="AS24" s="292"/>
      <c r="AT24" s="288"/>
    </row>
    <row r="25" spans="1:46" s="260" customFormat="1" ht="13.2" x14ac:dyDescent="0.2">
      <c r="A25" s="296"/>
      <c r="B25" s="297"/>
      <c r="C25" s="297"/>
      <c r="D25" s="297"/>
      <c r="E25" s="297"/>
      <c r="F25" s="297"/>
      <c r="G25" s="297"/>
      <c r="H25" s="297"/>
      <c r="I25" s="297"/>
      <c r="J25" s="297"/>
      <c r="K25" s="297"/>
      <c r="L25" s="297"/>
      <c r="M25" s="297"/>
      <c r="N25" s="297"/>
      <c r="O25" s="297"/>
      <c r="P25" s="297"/>
      <c r="Q25" s="297"/>
      <c r="R25" s="297"/>
      <c r="S25" s="297"/>
      <c r="T25" s="297"/>
      <c r="U25" s="297"/>
      <c r="V25" s="297"/>
      <c r="W25" s="297"/>
      <c r="X25" s="297"/>
      <c r="Y25" s="297"/>
      <c r="Z25" s="297"/>
      <c r="AA25" s="297"/>
      <c r="AB25" s="297"/>
      <c r="AC25" s="297"/>
      <c r="AD25" s="297"/>
      <c r="AE25" s="297"/>
      <c r="AF25" s="297"/>
      <c r="AG25" s="297"/>
      <c r="AH25" s="297"/>
      <c r="AI25" s="297"/>
      <c r="AJ25" s="297"/>
      <c r="AK25" s="297"/>
      <c r="AL25" s="297"/>
      <c r="AM25" s="297"/>
      <c r="AN25" s="297"/>
      <c r="AO25" s="297"/>
      <c r="AP25" s="298"/>
      <c r="AQ25" s="298"/>
      <c r="AR25" s="298"/>
      <c r="AS25" s="299"/>
      <c r="AT25" s="288"/>
    </row>
    <row r="26" spans="1:46" s="260" customFormat="1" ht="13.2" x14ac:dyDescent="0.2">
      <c r="A26" s="1142" t="s">
        <v>518</v>
      </c>
      <c r="B26" s="1142"/>
      <c r="C26" s="1142"/>
      <c r="D26" s="1142"/>
      <c r="E26" s="1142"/>
      <c r="F26" s="1142"/>
      <c r="G26" s="1142"/>
      <c r="H26" s="1142"/>
      <c r="I26" s="1142"/>
      <c r="J26" s="1142"/>
      <c r="K26" s="1142"/>
      <c r="L26" s="1142"/>
      <c r="M26" s="1142"/>
      <c r="N26" s="1142"/>
      <c r="O26" s="1142"/>
      <c r="P26" s="1142"/>
      <c r="Q26" s="1142"/>
      <c r="R26" s="1142"/>
      <c r="S26" s="1142"/>
      <c r="T26" s="1142"/>
      <c r="U26" s="1142"/>
      <c r="V26" s="1142"/>
      <c r="W26" s="1142"/>
      <c r="X26" s="1142"/>
      <c r="Y26" s="1142"/>
      <c r="Z26" s="1142"/>
      <c r="AA26" s="1142"/>
      <c r="AB26" s="1142"/>
      <c r="AC26" s="1142"/>
      <c r="AD26" s="1142"/>
      <c r="AE26" s="1142"/>
      <c r="AF26" s="1142"/>
      <c r="AG26" s="1142"/>
      <c r="AH26" s="1142"/>
      <c r="AI26" s="1142"/>
      <c r="AJ26" s="1142"/>
      <c r="AK26" s="1142"/>
      <c r="AL26" s="1142"/>
      <c r="AM26" s="1142"/>
      <c r="AN26" s="1142"/>
      <c r="AO26" s="1142"/>
      <c r="AP26" s="1142"/>
      <c r="AQ26" s="1142"/>
      <c r="AR26" s="1142"/>
      <c r="AS26" s="1142"/>
    </row>
    <row r="27" spans="1:46" ht="13.2" x14ac:dyDescent="0.2">
      <c r="A27" s="300"/>
      <c r="AS27" s="255"/>
      <c r="AT27" s="255"/>
    </row>
    <row r="28" spans="1:46" ht="16.2" x14ac:dyDescent="0.2">
      <c r="A28" s="256" t="s">
        <v>519</v>
      </c>
      <c r="B28" s="257"/>
      <c r="C28" s="257"/>
      <c r="D28" s="257"/>
      <c r="E28" s="257"/>
      <c r="F28" s="257"/>
      <c r="G28" s="257"/>
      <c r="H28" s="257"/>
      <c r="I28" s="257"/>
      <c r="J28" s="257"/>
      <c r="K28" s="257"/>
      <c r="L28" s="257"/>
      <c r="M28" s="257"/>
      <c r="N28" s="257"/>
      <c r="O28" s="257"/>
      <c r="P28" s="257"/>
      <c r="Q28" s="257"/>
      <c r="R28" s="257"/>
      <c r="S28" s="257"/>
      <c r="T28" s="257"/>
      <c r="U28" s="257"/>
      <c r="V28" s="257"/>
      <c r="W28" s="257"/>
      <c r="X28" s="257"/>
      <c r="Y28" s="257"/>
      <c r="Z28" s="257"/>
      <c r="AA28" s="257"/>
      <c r="AB28" s="257"/>
      <c r="AC28" s="257"/>
      <c r="AD28" s="257"/>
      <c r="AE28" s="257"/>
      <c r="AF28" s="257"/>
      <c r="AG28" s="257"/>
      <c r="AH28" s="257"/>
      <c r="AI28" s="257"/>
      <c r="AJ28" s="257"/>
      <c r="AK28" s="257"/>
      <c r="AL28" s="257"/>
      <c r="AM28" s="257"/>
      <c r="AN28" s="257"/>
      <c r="AO28" s="257"/>
      <c r="AP28" s="257"/>
      <c r="AQ28" s="257"/>
      <c r="AR28" s="257"/>
      <c r="AS28" s="301"/>
    </row>
    <row r="29" spans="1:46" ht="13.2" x14ac:dyDescent="0.2">
      <c r="A29" s="259"/>
      <c r="AK29" s="260" t="s">
        <v>520</v>
      </c>
      <c r="AL29" s="260"/>
      <c r="AM29" s="260"/>
      <c r="AN29" s="260"/>
      <c r="AS29" s="302"/>
    </row>
    <row r="30" spans="1:46" ht="13.5" customHeight="1" x14ac:dyDescent="0.2">
      <c r="A30" s="259"/>
      <c r="AK30" s="262"/>
      <c r="AL30" s="263"/>
      <c r="AM30" s="263"/>
      <c r="AN30" s="264"/>
      <c r="AO30" s="1131" t="s">
        <v>499</v>
      </c>
      <c r="AP30" s="265"/>
      <c r="AQ30" s="266" t="s">
        <v>500</v>
      </c>
      <c r="AR30" s="267"/>
    </row>
    <row r="31" spans="1:46" ht="13.2" x14ac:dyDescent="0.2">
      <c r="A31" s="259"/>
      <c r="AK31" s="268"/>
      <c r="AL31" s="269"/>
      <c r="AM31" s="269"/>
      <c r="AN31" s="270"/>
      <c r="AO31" s="1132"/>
      <c r="AP31" s="271" t="s">
        <v>501</v>
      </c>
      <c r="AQ31" s="272" t="s">
        <v>502</v>
      </c>
      <c r="AR31" s="273" t="s">
        <v>503</v>
      </c>
    </row>
    <row r="32" spans="1:46" ht="27" customHeight="1" x14ac:dyDescent="0.2">
      <c r="A32" s="259"/>
      <c r="AK32" s="1133" t="s">
        <v>521</v>
      </c>
      <c r="AL32" s="1134"/>
      <c r="AM32" s="1134"/>
      <c r="AN32" s="1135"/>
      <c r="AO32" s="303">
        <v>386933</v>
      </c>
      <c r="AP32" s="303">
        <v>33790</v>
      </c>
      <c r="AQ32" s="304">
        <v>62543</v>
      </c>
      <c r="AR32" s="305">
        <v>-46</v>
      </c>
    </row>
    <row r="33" spans="1:46" ht="13.5" customHeight="1" x14ac:dyDescent="0.2">
      <c r="A33" s="259"/>
      <c r="AK33" s="1133" t="s">
        <v>522</v>
      </c>
      <c r="AL33" s="1134"/>
      <c r="AM33" s="1134"/>
      <c r="AN33" s="1135"/>
      <c r="AO33" s="303" t="s">
        <v>507</v>
      </c>
      <c r="AP33" s="303" t="s">
        <v>507</v>
      </c>
      <c r="AQ33" s="304" t="s">
        <v>507</v>
      </c>
      <c r="AR33" s="305" t="s">
        <v>507</v>
      </c>
    </row>
    <row r="34" spans="1:46" ht="27" customHeight="1" x14ac:dyDescent="0.2">
      <c r="A34" s="259"/>
      <c r="AK34" s="1133" t="s">
        <v>523</v>
      </c>
      <c r="AL34" s="1134"/>
      <c r="AM34" s="1134"/>
      <c r="AN34" s="1135"/>
      <c r="AO34" s="303" t="s">
        <v>507</v>
      </c>
      <c r="AP34" s="303" t="s">
        <v>507</v>
      </c>
      <c r="AQ34" s="304" t="s">
        <v>507</v>
      </c>
      <c r="AR34" s="305" t="s">
        <v>507</v>
      </c>
    </row>
    <row r="35" spans="1:46" ht="27" customHeight="1" x14ac:dyDescent="0.2">
      <c r="A35" s="259"/>
      <c r="AK35" s="1133" t="s">
        <v>524</v>
      </c>
      <c r="AL35" s="1134"/>
      <c r="AM35" s="1134"/>
      <c r="AN35" s="1135"/>
      <c r="AO35" s="303">
        <v>1072</v>
      </c>
      <c r="AP35" s="303">
        <v>94</v>
      </c>
      <c r="AQ35" s="304">
        <v>16620</v>
      </c>
      <c r="AR35" s="305">
        <v>-99.4</v>
      </c>
    </row>
    <row r="36" spans="1:46" ht="27" customHeight="1" x14ac:dyDescent="0.2">
      <c r="A36" s="259"/>
      <c r="AK36" s="1133" t="s">
        <v>525</v>
      </c>
      <c r="AL36" s="1134"/>
      <c r="AM36" s="1134"/>
      <c r="AN36" s="1135"/>
      <c r="AO36" s="303">
        <v>52638</v>
      </c>
      <c r="AP36" s="303">
        <v>4597</v>
      </c>
      <c r="AQ36" s="304">
        <v>3562</v>
      </c>
      <c r="AR36" s="305">
        <v>29.1</v>
      </c>
    </row>
    <row r="37" spans="1:46" ht="13.5" customHeight="1" x14ac:dyDescent="0.2">
      <c r="A37" s="259"/>
      <c r="AK37" s="1133" t="s">
        <v>526</v>
      </c>
      <c r="AL37" s="1134"/>
      <c r="AM37" s="1134"/>
      <c r="AN37" s="1135"/>
      <c r="AO37" s="303" t="s">
        <v>507</v>
      </c>
      <c r="AP37" s="303" t="s">
        <v>507</v>
      </c>
      <c r="AQ37" s="304">
        <v>625</v>
      </c>
      <c r="AR37" s="305" t="s">
        <v>507</v>
      </c>
    </row>
    <row r="38" spans="1:46" ht="27" customHeight="1" x14ac:dyDescent="0.2">
      <c r="A38" s="259"/>
      <c r="AK38" s="1136" t="s">
        <v>527</v>
      </c>
      <c r="AL38" s="1137"/>
      <c r="AM38" s="1137"/>
      <c r="AN38" s="1138"/>
      <c r="AO38" s="306" t="s">
        <v>507</v>
      </c>
      <c r="AP38" s="306" t="s">
        <v>507</v>
      </c>
      <c r="AQ38" s="307">
        <v>3</v>
      </c>
      <c r="AR38" s="295" t="s">
        <v>507</v>
      </c>
      <c r="AS38" s="302"/>
    </row>
    <row r="39" spans="1:46" ht="13.2" x14ac:dyDescent="0.2">
      <c r="A39" s="259"/>
      <c r="AK39" s="1136" t="s">
        <v>528</v>
      </c>
      <c r="AL39" s="1137"/>
      <c r="AM39" s="1137"/>
      <c r="AN39" s="1138"/>
      <c r="AO39" s="303">
        <v>-3732</v>
      </c>
      <c r="AP39" s="303">
        <v>-326</v>
      </c>
      <c r="AQ39" s="304">
        <v>-2822</v>
      </c>
      <c r="AR39" s="305">
        <v>-88.4</v>
      </c>
      <c r="AS39" s="302"/>
    </row>
    <row r="40" spans="1:46" ht="27" customHeight="1" x14ac:dyDescent="0.2">
      <c r="A40" s="259"/>
      <c r="AK40" s="1133" t="s">
        <v>529</v>
      </c>
      <c r="AL40" s="1134"/>
      <c r="AM40" s="1134"/>
      <c r="AN40" s="1135"/>
      <c r="AO40" s="303">
        <v>-271511</v>
      </c>
      <c r="AP40" s="303">
        <v>-23711</v>
      </c>
      <c r="AQ40" s="304">
        <v>-53912</v>
      </c>
      <c r="AR40" s="305">
        <v>-56</v>
      </c>
      <c r="AS40" s="302"/>
    </row>
    <row r="41" spans="1:46" ht="13.2" x14ac:dyDescent="0.2">
      <c r="A41" s="259"/>
      <c r="AK41" s="1139" t="s">
        <v>304</v>
      </c>
      <c r="AL41" s="1140"/>
      <c r="AM41" s="1140"/>
      <c r="AN41" s="1141"/>
      <c r="AO41" s="303">
        <v>165400</v>
      </c>
      <c r="AP41" s="303">
        <v>14444</v>
      </c>
      <c r="AQ41" s="304">
        <v>26618</v>
      </c>
      <c r="AR41" s="305">
        <v>-45.7</v>
      </c>
      <c r="AS41" s="302"/>
    </row>
    <row r="42" spans="1:46" ht="13.2" x14ac:dyDescent="0.2">
      <c r="A42" s="259"/>
      <c r="AK42" s="308" t="s">
        <v>530</v>
      </c>
      <c r="AQ42" s="280"/>
      <c r="AR42" s="280"/>
      <c r="AS42" s="302"/>
    </row>
    <row r="43" spans="1:46" ht="13.2" x14ac:dyDescent="0.2">
      <c r="A43" s="259"/>
      <c r="AP43" s="309"/>
      <c r="AQ43" s="280"/>
      <c r="AS43" s="302"/>
    </row>
    <row r="44" spans="1:46" ht="13.2" x14ac:dyDescent="0.2">
      <c r="A44" s="259"/>
      <c r="AQ44" s="280"/>
    </row>
    <row r="45" spans="1:46" ht="13.2" x14ac:dyDescent="0.2">
      <c r="A45" s="257"/>
      <c r="B45" s="257"/>
      <c r="C45" s="257"/>
      <c r="D45" s="257"/>
      <c r="E45" s="257"/>
      <c r="F45" s="257"/>
      <c r="G45" s="257"/>
      <c r="H45" s="257"/>
      <c r="I45" s="257"/>
      <c r="J45" s="257"/>
      <c r="K45" s="257"/>
      <c r="L45" s="257"/>
      <c r="M45" s="257"/>
      <c r="N45" s="257"/>
      <c r="O45" s="257"/>
      <c r="P45" s="257"/>
      <c r="Q45" s="257"/>
      <c r="R45" s="257"/>
      <c r="S45" s="257"/>
      <c r="T45" s="257"/>
      <c r="U45" s="257"/>
      <c r="V45" s="257"/>
      <c r="W45" s="257"/>
      <c r="X45" s="257"/>
      <c r="Y45" s="257"/>
      <c r="Z45" s="257"/>
      <c r="AA45" s="257"/>
      <c r="AB45" s="257"/>
      <c r="AC45" s="257"/>
      <c r="AD45" s="257"/>
      <c r="AE45" s="257"/>
      <c r="AF45" s="257"/>
      <c r="AG45" s="257"/>
      <c r="AH45" s="257"/>
      <c r="AI45" s="257"/>
      <c r="AJ45" s="257"/>
      <c r="AK45" s="257"/>
      <c r="AL45" s="257"/>
      <c r="AM45" s="257"/>
      <c r="AN45" s="257"/>
      <c r="AO45" s="257"/>
      <c r="AP45" s="257"/>
      <c r="AQ45" s="310"/>
      <c r="AR45" s="257"/>
      <c r="AS45" s="257"/>
      <c r="AT45" s="255"/>
    </row>
    <row r="46" spans="1:46" ht="13.2" x14ac:dyDescent="0.2">
      <c r="A46" s="311"/>
      <c r="B46" s="311"/>
      <c r="C46" s="311"/>
      <c r="D46" s="311"/>
      <c r="E46" s="311"/>
      <c r="F46" s="311"/>
      <c r="G46" s="311"/>
      <c r="H46" s="311"/>
      <c r="I46" s="311"/>
      <c r="J46" s="311"/>
      <c r="K46" s="311"/>
      <c r="L46" s="311"/>
      <c r="M46" s="311"/>
      <c r="N46" s="311"/>
      <c r="O46" s="311"/>
      <c r="P46" s="311"/>
      <c r="Q46" s="311"/>
      <c r="R46" s="311"/>
      <c r="S46" s="311"/>
      <c r="T46" s="311"/>
      <c r="U46" s="311"/>
      <c r="V46" s="311"/>
      <c r="W46" s="311"/>
      <c r="X46" s="311"/>
      <c r="Y46" s="311"/>
      <c r="Z46" s="311"/>
      <c r="AA46" s="311"/>
      <c r="AB46" s="311"/>
      <c r="AC46" s="311"/>
      <c r="AD46" s="311"/>
      <c r="AE46" s="311"/>
      <c r="AF46" s="311"/>
      <c r="AG46" s="311"/>
      <c r="AH46" s="311"/>
      <c r="AI46" s="311"/>
      <c r="AJ46" s="311"/>
      <c r="AK46" s="311"/>
      <c r="AL46" s="311"/>
      <c r="AM46" s="311"/>
      <c r="AN46" s="311"/>
      <c r="AO46" s="311"/>
      <c r="AP46" s="311"/>
      <c r="AQ46" s="311"/>
      <c r="AR46" s="311"/>
      <c r="AS46" s="311"/>
      <c r="AT46" s="255"/>
    </row>
    <row r="47" spans="1:46" ht="17.25" customHeight="1" x14ac:dyDescent="0.2">
      <c r="A47" s="312" t="s">
        <v>531</v>
      </c>
    </row>
    <row r="48" spans="1:46" ht="13.2" x14ac:dyDescent="0.2">
      <c r="A48" s="259"/>
      <c r="AK48" s="313" t="s">
        <v>532</v>
      </c>
      <c r="AL48" s="313"/>
      <c r="AM48" s="313"/>
      <c r="AN48" s="313"/>
      <c r="AO48" s="313"/>
      <c r="AP48" s="313"/>
      <c r="AQ48" s="314"/>
      <c r="AR48" s="313"/>
    </row>
    <row r="49" spans="1:44" ht="13.5" customHeight="1" x14ac:dyDescent="0.2">
      <c r="A49" s="259"/>
      <c r="AK49" s="315"/>
      <c r="AL49" s="316"/>
      <c r="AM49" s="1126" t="s">
        <v>499</v>
      </c>
      <c r="AN49" s="1128" t="s">
        <v>533</v>
      </c>
      <c r="AO49" s="1129"/>
      <c r="AP49" s="1129"/>
      <c r="AQ49" s="1129"/>
      <c r="AR49" s="1130"/>
    </row>
    <row r="50" spans="1:44" ht="13.2" x14ac:dyDescent="0.2">
      <c r="A50" s="259"/>
      <c r="AK50" s="317"/>
      <c r="AL50" s="318"/>
      <c r="AM50" s="1127"/>
      <c r="AN50" s="319" t="s">
        <v>534</v>
      </c>
      <c r="AO50" s="320" t="s">
        <v>535</v>
      </c>
      <c r="AP50" s="321" t="s">
        <v>536</v>
      </c>
      <c r="AQ50" s="322" t="s">
        <v>537</v>
      </c>
      <c r="AR50" s="323" t="s">
        <v>538</v>
      </c>
    </row>
    <row r="51" spans="1:44" ht="13.2" x14ac:dyDescent="0.2">
      <c r="A51" s="259"/>
      <c r="AK51" s="315" t="s">
        <v>539</v>
      </c>
      <c r="AL51" s="316"/>
      <c r="AM51" s="324">
        <v>1088338</v>
      </c>
      <c r="AN51" s="325">
        <v>94041</v>
      </c>
      <c r="AO51" s="326">
        <v>-9.8000000000000007</v>
      </c>
      <c r="AP51" s="327">
        <v>88328</v>
      </c>
      <c r="AQ51" s="328">
        <v>-1.9</v>
      </c>
      <c r="AR51" s="329">
        <v>-7.9</v>
      </c>
    </row>
    <row r="52" spans="1:44" ht="13.2" x14ac:dyDescent="0.2">
      <c r="A52" s="259"/>
      <c r="AK52" s="330"/>
      <c r="AL52" s="331" t="s">
        <v>540</v>
      </c>
      <c r="AM52" s="332">
        <v>264603</v>
      </c>
      <c r="AN52" s="333">
        <v>22864</v>
      </c>
      <c r="AO52" s="334">
        <v>412.2</v>
      </c>
      <c r="AP52" s="335">
        <v>49013</v>
      </c>
      <c r="AQ52" s="336">
        <v>6.4</v>
      </c>
      <c r="AR52" s="337">
        <v>405.8</v>
      </c>
    </row>
    <row r="53" spans="1:44" ht="13.2" x14ac:dyDescent="0.2">
      <c r="A53" s="259"/>
      <c r="AK53" s="315" t="s">
        <v>541</v>
      </c>
      <c r="AL53" s="316"/>
      <c r="AM53" s="324">
        <v>2129213</v>
      </c>
      <c r="AN53" s="325">
        <v>185876</v>
      </c>
      <c r="AO53" s="326">
        <v>97.7</v>
      </c>
      <c r="AP53" s="327">
        <v>103390</v>
      </c>
      <c r="AQ53" s="328">
        <v>17.100000000000001</v>
      </c>
      <c r="AR53" s="329">
        <v>80.599999999999994</v>
      </c>
    </row>
    <row r="54" spans="1:44" ht="13.2" x14ac:dyDescent="0.2">
      <c r="A54" s="259"/>
      <c r="AK54" s="330"/>
      <c r="AL54" s="331" t="s">
        <v>540</v>
      </c>
      <c r="AM54" s="332">
        <v>251044</v>
      </c>
      <c r="AN54" s="333">
        <v>21916</v>
      </c>
      <c r="AO54" s="334">
        <v>-4.0999999999999996</v>
      </c>
      <c r="AP54" s="335">
        <v>51269</v>
      </c>
      <c r="AQ54" s="336">
        <v>4.5999999999999996</v>
      </c>
      <c r="AR54" s="337">
        <v>-8.6999999999999993</v>
      </c>
    </row>
    <row r="55" spans="1:44" ht="13.2" x14ac:dyDescent="0.2">
      <c r="A55" s="259"/>
      <c r="AK55" s="315" t="s">
        <v>542</v>
      </c>
      <c r="AL55" s="316"/>
      <c r="AM55" s="324">
        <v>1470332</v>
      </c>
      <c r="AN55" s="325">
        <v>128413</v>
      </c>
      <c r="AO55" s="326">
        <v>-30.9</v>
      </c>
      <c r="AP55" s="327">
        <v>117234</v>
      </c>
      <c r="AQ55" s="328">
        <v>13.4</v>
      </c>
      <c r="AR55" s="329">
        <v>-44.3</v>
      </c>
    </row>
    <row r="56" spans="1:44" ht="13.2" x14ac:dyDescent="0.2">
      <c r="A56" s="259"/>
      <c r="AK56" s="330"/>
      <c r="AL56" s="331" t="s">
        <v>540</v>
      </c>
      <c r="AM56" s="332">
        <v>121847</v>
      </c>
      <c r="AN56" s="333">
        <v>10642</v>
      </c>
      <c r="AO56" s="334">
        <v>-51.4</v>
      </c>
      <c r="AP56" s="335">
        <v>59796</v>
      </c>
      <c r="AQ56" s="336">
        <v>16.600000000000001</v>
      </c>
      <c r="AR56" s="337">
        <v>-68</v>
      </c>
    </row>
    <row r="57" spans="1:44" ht="13.2" x14ac:dyDescent="0.2">
      <c r="A57" s="259"/>
      <c r="AK57" s="315" t="s">
        <v>543</v>
      </c>
      <c r="AL57" s="316"/>
      <c r="AM57" s="324">
        <v>2573455</v>
      </c>
      <c r="AN57" s="325">
        <v>224032</v>
      </c>
      <c r="AO57" s="326">
        <v>74.5</v>
      </c>
      <c r="AP57" s="327">
        <v>97758</v>
      </c>
      <c r="AQ57" s="328">
        <v>-16.600000000000001</v>
      </c>
      <c r="AR57" s="329">
        <v>91.1</v>
      </c>
    </row>
    <row r="58" spans="1:44" ht="13.2" x14ac:dyDescent="0.2">
      <c r="A58" s="259"/>
      <c r="AK58" s="330"/>
      <c r="AL58" s="331" t="s">
        <v>540</v>
      </c>
      <c r="AM58" s="332">
        <v>304416</v>
      </c>
      <c r="AN58" s="333">
        <v>26501</v>
      </c>
      <c r="AO58" s="334">
        <v>149</v>
      </c>
      <c r="AP58" s="335">
        <v>45946</v>
      </c>
      <c r="AQ58" s="336">
        <v>-23.2</v>
      </c>
      <c r="AR58" s="337">
        <v>172.2</v>
      </c>
    </row>
    <row r="59" spans="1:44" ht="13.2" x14ac:dyDescent="0.2">
      <c r="A59" s="259"/>
      <c r="AK59" s="315" t="s">
        <v>544</v>
      </c>
      <c r="AL59" s="316"/>
      <c r="AM59" s="324">
        <v>3149284</v>
      </c>
      <c r="AN59" s="325">
        <v>275023</v>
      </c>
      <c r="AO59" s="326">
        <v>22.8</v>
      </c>
      <c r="AP59" s="327">
        <v>91338</v>
      </c>
      <c r="AQ59" s="328">
        <v>-6.6</v>
      </c>
      <c r="AR59" s="329">
        <v>29.4</v>
      </c>
    </row>
    <row r="60" spans="1:44" ht="13.2" x14ac:dyDescent="0.2">
      <c r="A60" s="259"/>
      <c r="AK60" s="330"/>
      <c r="AL60" s="331" t="s">
        <v>540</v>
      </c>
      <c r="AM60" s="332">
        <v>294618</v>
      </c>
      <c r="AN60" s="333">
        <v>25729</v>
      </c>
      <c r="AO60" s="334">
        <v>-2.9</v>
      </c>
      <c r="AP60" s="335">
        <v>43989</v>
      </c>
      <c r="AQ60" s="336">
        <v>-4.3</v>
      </c>
      <c r="AR60" s="337">
        <v>1.4</v>
      </c>
    </row>
    <row r="61" spans="1:44" ht="13.2" x14ac:dyDescent="0.2">
      <c r="A61" s="259"/>
      <c r="AK61" s="315" t="s">
        <v>545</v>
      </c>
      <c r="AL61" s="338"/>
      <c r="AM61" s="324">
        <v>2082124</v>
      </c>
      <c r="AN61" s="325">
        <v>181477</v>
      </c>
      <c r="AO61" s="326">
        <v>30.9</v>
      </c>
      <c r="AP61" s="327">
        <v>99610</v>
      </c>
      <c r="AQ61" s="339">
        <v>1.1000000000000001</v>
      </c>
      <c r="AR61" s="329">
        <v>29.8</v>
      </c>
    </row>
    <row r="62" spans="1:44" ht="13.2" x14ac:dyDescent="0.2">
      <c r="A62" s="259"/>
      <c r="AK62" s="330"/>
      <c r="AL62" s="331" t="s">
        <v>540</v>
      </c>
      <c r="AM62" s="332">
        <v>247306</v>
      </c>
      <c r="AN62" s="333">
        <v>21530</v>
      </c>
      <c r="AO62" s="334">
        <v>100.6</v>
      </c>
      <c r="AP62" s="335">
        <v>50003</v>
      </c>
      <c r="AQ62" s="336">
        <v>0</v>
      </c>
      <c r="AR62" s="337">
        <v>100.6</v>
      </c>
    </row>
    <row r="63" spans="1:44" ht="13.2" x14ac:dyDescent="0.2">
      <c r="A63" s="259"/>
    </row>
    <row r="64" spans="1:44" ht="13.2" x14ac:dyDescent="0.2">
      <c r="A64" s="259"/>
    </row>
    <row r="65" spans="1:46" ht="13.2" x14ac:dyDescent="0.2">
      <c r="A65" s="259"/>
    </row>
    <row r="66" spans="1:46" ht="13.2" x14ac:dyDescent="0.2">
      <c r="A66" s="340"/>
      <c r="B66" s="311"/>
      <c r="C66" s="311"/>
      <c r="D66" s="311"/>
      <c r="E66" s="311"/>
      <c r="F66" s="311"/>
      <c r="G66" s="311"/>
      <c r="H66" s="311"/>
      <c r="I66" s="311"/>
      <c r="J66" s="311"/>
      <c r="K66" s="311"/>
      <c r="L66" s="311"/>
      <c r="M66" s="311"/>
      <c r="N66" s="311"/>
      <c r="O66" s="311"/>
      <c r="P66" s="311"/>
      <c r="Q66" s="311"/>
      <c r="R66" s="311"/>
      <c r="S66" s="311"/>
      <c r="T66" s="311"/>
      <c r="U66" s="311"/>
      <c r="V66" s="311"/>
      <c r="W66" s="311"/>
      <c r="X66" s="311"/>
      <c r="Y66" s="311"/>
      <c r="Z66" s="311"/>
      <c r="AA66" s="311"/>
      <c r="AB66" s="311"/>
      <c r="AC66" s="311"/>
      <c r="AD66" s="311"/>
      <c r="AE66" s="311"/>
      <c r="AF66" s="311"/>
      <c r="AG66" s="311"/>
      <c r="AH66" s="311"/>
      <c r="AI66" s="311"/>
      <c r="AJ66" s="311"/>
      <c r="AK66" s="311"/>
      <c r="AL66" s="311"/>
      <c r="AM66" s="311"/>
      <c r="AN66" s="311"/>
      <c r="AO66" s="311"/>
      <c r="AP66" s="311"/>
      <c r="AQ66" s="311"/>
      <c r="AR66" s="311"/>
      <c r="AS66" s="341"/>
    </row>
    <row r="67" spans="1:46" ht="13.5" hidden="1" customHeight="1" x14ac:dyDescent="0.2">
      <c r="AS67" s="255"/>
      <c r="AT67" s="255"/>
    </row>
    <row r="70" spans="1:46" ht="13.2" hidden="1" x14ac:dyDescent="0.2"/>
    <row r="71" spans="1:46" ht="13.2" hidden="1" x14ac:dyDescent="0.2"/>
    <row r="72" spans="1:46" ht="13.2" hidden="1" x14ac:dyDescent="0.2"/>
    <row r="73" spans="1:46" ht="13.2" hidden="1" x14ac:dyDescent="0.2"/>
  </sheetData>
  <sheetProtection algorithmName="SHA-512" hashValue="fd/VNeqUG3/2TnqCnCAxZX8Xtph5kU67vQesu2VGJ+tntQJOGyT3QQLwkVX2TQkCssKj1Z6xC5qcfBc+k3RssQ==" saltValue="g+rhv5O9xmW4uqD/hDFeBg=="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90" zoomScaleNormal="90" zoomScaleSheetLayoutView="55" workbookViewId="0"/>
  </sheetViews>
  <sheetFormatPr defaultColWidth="0" defaultRowHeight="13.5" customHeight="1" zeroHeight="1" x14ac:dyDescent="0.2"/>
  <cols>
    <col min="1" max="125" width="2.44140625" style="254" customWidth="1"/>
    <col min="126" max="16384" width="9" style="253" hidden="1"/>
  </cols>
  <sheetData>
    <row r="1" spans="2:125" ht="13.5" customHeight="1" x14ac:dyDescent="0.2">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2:125" ht="13.2" x14ac:dyDescent="0.2">
      <c r="B2" s="253"/>
      <c r="DG2" s="253"/>
    </row>
    <row r="3" spans="2:125" ht="13.2" x14ac:dyDescent="0.2">
      <c r="C3" s="253"/>
      <c r="D3" s="253"/>
      <c r="E3" s="253"/>
      <c r="F3" s="253"/>
      <c r="G3" s="253"/>
      <c r="H3" s="253"/>
      <c r="I3" s="253"/>
      <c r="J3" s="253"/>
      <c r="K3" s="253"/>
      <c r="L3" s="253"/>
      <c r="M3" s="253"/>
      <c r="N3" s="253"/>
      <c r="O3" s="253"/>
      <c r="P3" s="253"/>
      <c r="Q3" s="253"/>
      <c r="R3" s="253"/>
      <c r="S3" s="253"/>
      <c r="T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H3" s="253"/>
      <c r="DI3" s="253"/>
      <c r="DJ3" s="253"/>
      <c r="DK3" s="253"/>
      <c r="DL3" s="253"/>
      <c r="DM3" s="253"/>
      <c r="DN3" s="253"/>
      <c r="DO3" s="253"/>
      <c r="DP3" s="253"/>
      <c r="DQ3" s="253"/>
      <c r="DR3" s="253"/>
      <c r="DS3" s="253"/>
      <c r="DT3" s="253"/>
      <c r="DU3" s="253"/>
    </row>
    <row r="4" spans="2:125" ht="13.2" x14ac:dyDescent="0.2"/>
    <row r="5" spans="2:125" ht="13.2" x14ac:dyDescent="0.2"/>
    <row r="6" spans="2:125" ht="13.2" x14ac:dyDescent="0.2"/>
    <row r="7" spans="2:125" ht="13.2" x14ac:dyDescent="0.2"/>
    <row r="8" spans="2:125" ht="13.2" x14ac:dyDescent="0.2"/>
    <row r="9" spans="2:125" ht="13.2" x14ac:dyDescent="0.2">
      <c r="DU9" s="253"/>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53"/>
    </row>
    <row r="18" spans="125:125" ht="13.2" x14ac:dyDescent="0.2"/>
    <row r="19" spans="125:125" ht="13.2" x14ac:dyDescent="0.2"/>
    <row r="20" spans="125:125" ht="13.2" x14ac:dyDescent="0.2">
      <c r="DU20" s="253"/>
    </row>
    <row r="21" spans="125:125" ht="13.2" x14ac:dyDescent="0.2">
      <c r="DU21" s="253"/>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53"/>
    </row>
    <row r="29" spans="125:125" ht="13.2" x14ac:dyDescent="0.2"/>
    <row r="30" spans="125:125" ht="13.2" x14ac:dyDescent="0.2"/>
    <row r="31" spans="125:125" ht="13.2" x14ac:dyDescent="0.2"/>
    <row r="32" spans="125:125" ht="13.2" x14ac:dyDescent="0.2"/>
    <row r="33" spans="2:125" ht="13.2" x14ac:dyDescent="0.2">
      <c r="B33" s="253"/>
      <c r="G33" s="253"/>
      <c r="I33" s="253"/>
    </row>
    <row r="34" spans="2:125" ht="13.2" x14ac:dyDescent="0.2">
      <c r="C34" s="253"/>
      <c r="P34" s="253"/>
      <c r="DE34" s="253"/>
      <c r="DH34" s="253"/>
    </row>
    <row r="35" spans="2:125" ht="13.2" x14ac:dyDescent="0.2">
      <c r="D35" s="253"/>
      <c r="E35" s="253"/>
      <c r="DG35" s="253"/>
      <c r="DJ35" s="253"/>
      <c r="DP35" s="253"/>
      <c r="DQ35" s="253"/>
      <c r="DR35" s="253"/>
      <c r="DS35" s="253"/>
      <c r="DT35" s="253"/>
      <c r="DU35" s="253"/>
    </row>
    <row r="36" spans="2:125" ht="13.2" x14ac:dyDescent="0.2">
      <c r="F36" s="253"/>
      <c r="H36" s="253"/>
      <c r="J36" s="253"/>
      <c r="K36" s="253"/>
      <c r="L36" s="253"/>
      <c r="M36" s="253"/>
      <c r="N36" s="253"/>
      <c r="O36" s="253"/>
      <c r="Q36" s="253"/>
      <c r="R36" s="253"/>
      <c r="S36" s="253"/>
      <c r="T36" s="253"/>
      <c r="U36" s="253"/>
      <c r="V36" s="253"/>
      <c r="W36" s="253"/>
      <c r="X36" s="253"/>
      <c r="Y36" s="253"/>
      <c r="Z36" s="253"/>
      <c r="AA36" s="253"/>
      <c r="AB36" s="253"/>
      <c r="AC36" s="253"/>
      <c r="AD36" s="253"/>
      <c r="AE36" s="253"/>
      <c r="AF36" s="253"/>
      <c r="AG36" s="253"/>
      <c r="AH36" s="253"/>
      <c r="AI36" s="253"/>
      <c r="AJ36" s="253"/>
      <c r="AK36" s="253"/>
      <c r="AL36" s="253"/>
      <c r="AM36" s="253"/>
      <c r="AN36" s="253"/>
      <c r="AO36" s="253"/>
      <c r="AP36" s="253"/>
      <c r="AQ36" s="253"/>
      <c r="AR36" s="253"/>
      <c r="AS36" s="253"/>
      <c r="AT36" s="253"/>
      <c r="AU36" s="253"/>
      <c r="AV36" s="253"/>
      <c r="AW36" s="253"/>
      <c r="AX36" s="253"/>
      <c r="AY36" s="253"/>
      <c r="AZ36" s="253"/>
      <c r="BA36" s="253"/>
      <c r="BB36" s="253"/>
      <c r="BC36" s="253"/>
      <c r="BD36" s="253"/>
      <c r="BE36" s="253"/>
      <c r="BF36" s="253"/>
      <c r="BG36" s="253"/>
      <c r="BH36" s="253"/>
      <c r="BI36" s="253"/>
      <c r="BJ36" s="253"/>
      <c r="BK36" s="253"/>
      <c r="BL36" s="253"/>
      <c r="BM36" s="253"/>
      <c r="BN36" s="253"/>
      <c r="BO36" s="253"/>
      <c r="BP36" s="253"/>
      <c r="BQ36" s="253"/>
      <c r="BR36" s="253"/>
      <c r="BS36" s="253"/>
      <c r="BT36" s="253"/>
      <c r="BU36" s="253"/>
      <c r="BV36" s="253"/>
      <c r="BW36" s="253"/>
      <c r="BX36" s="253"/>
      <c r="BY36" s="253"/>
      <c r="BZ36" s="253"/>
      <c r="CA36" s="253"/>
      <c r="CB36" s="253"/>
      <c r="CC36" s="253"/>
      <c r="CD36" s="253"/>
      <c r="CE36" s="253"/>
      <c r="CF36" s="253"/>
      <c r="CG36" s="253"/>
      <c r="CH36" s="253"/>
      <c r="CI36" s="253"/>
      <c r="CJ36" s="253"/>
      <c r="CK36" s="253"/>
      <c r="CL36" s="253"/>
      <c r="CM36" s="253"/>
      <c r="CN36" s="253"/>
      <c r="CO36" s="253"/>
      <c r="CP36" s="253"/>
      <c r="CQ36" s="253"/>
      <c r="CR36" s="253"/>
      <c r="CS36" s="253"/>
      <c r="CT36" s="253"/>
      <c r="CU36" s="253"/>
      <c r="CV36" s="253"/>
      <c r="CW36" s="253"/>
      <c r="CX36" s="253"/>
      <c r="CY36" s="253"/>
      <c r="CZ36" s="253"/>
      <c r="DA36" s="253"/>
      <c r="DB36" s="253"/>
      <c r="DC36" s="253"/>
      <c r="DD36" s="253"/>
      <c r="DF36" s="253"/>
      <c r="DI36" s="253"/>
      <c r="DK36" s="253"/>
      <c r="DL36" s="253"/>
      <c r="DM36" s="253"/>
      <c r="DN36" s="253"/>
      <c r="DO36" s="253"/>
      <c r="DP36" s="253"/>
      <c r="DQ36" s="253"/>
      <c r="DR36" s="253"/>
      <c r="DS36" s="253"/>
      <c r="DT36" s="253"/>
      <c r="DU36" s="253"/>
    </row>
    <row r="37" spans="2:125" ht="13.2" x14ac:dyDescent="0.2">
      <c r="DU37" s="253"/>
    </row>
    <row r="38" spans="2:125" ht="13.2" x14ac:dyDescent="0.2">
      <c r="DT38" s="253"/>
      <c r="DU38" s="253"/>
    </row>
    <row r="39" spans="2:125" ht="13.2" x14ac:dyDescent="0.2"/>
    <row r="40" spans="2:125" ht="13.2" x14ac:dyDescent="0.2">
      <c r="DH40" s="253"/>
    </row>
    <row r="41" spans="2:125" ht="13.2" x14ac:dyDescent="0.2">
      <c r="DE41" s="253"/>
    </row>
    <row r="42" spans="2:125" ht="13.2" x14ac:dyDescent="0.2">
      <c r="DG42" s="253"/>
      <c r="DJ42" s="253"/>
    </row>
    <row r="43" spans="2:125" ht="13.2" x14ac:dyDescent="0.2">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F43" s="253"/>
      <c r="DI43" s="253"/>
      <c r="DK43" s="253"/>
      <c r="DL43" s="253"/>
      <c r="DM43" s="253"/>
      <c r="DN43" s="253"/>
      <c r="DO43" s="253"/>
      <c r="DP43" s="253"/>
      <c r="DQ43" s="253"/>
      <c r="DR43" s="253"/>
      <c r="DS43" s="253"/>
      <c r="DT43" s="253"/>
      <c r="DU43" s="253"/>
    </row>
    <row r="44" spans="2:125" ht="13.2" x14ac:dyDescent="0.2">
      <c r="DU44" s="253"/>
    </row>
    <row r="45" spans="2:125" ht="13.2" x14ac:dyDescent="0.2"/>
    <row r="46" spans="2:125" ht="13.2" x14ac:dyDescent="0.2"/>
    <row r="47" spans="2:125" ht="13.2" x14ac:dyDescent="0.2"/>
    <row r="48" spans="2:125" ht="13.2" x14ac:dyDescent="0.2">
      <c r="DT48" s="253"/>
      <c r="DU48" s="253"/>
    </row>
    <row r="49" spans="120:125" ht="13.2" x14ac:dyDescent="0.2">
      <c r="DU49" s="253"/>
    </row>
    <row r="50" spans="120:125" ht="13.2" x14ac:dyDescent="0.2">
      <c r="DU50" s="253"/>
    </row>
    <row r="51" spans="120:125" ht="13.2" x14ac:dyDescent="0.2">
      <c r="DP51" s="253"/>
      <c r="DQ51" s="253"/>
      <c r="DR51" s="253"/>
      <c r="DS51" s="253"/>
      <c r="DT51" s="253"/>
      <c r="DU51" s="253"/>
    </row>
    <row r="52" spans="120:125" ht="13.2" x14ac:dyDescent="0.2"/>
    <row r="53" spans="120:125" ht="13.2" x14ac:dyDescent="0.2"/>
    <row r="54" spans="120:125" ht="13.2" x14ac:dyDescent="0.2">
      <c r="DU54" s="253"/>
    </row>
    <row r="55" spans="120:125" ht="13.2" x14ac:dyDescent="0.2"/>
    <row r="56" spans="120:125" ht="13.2" x14ac:dyDescent="0.2"/>
    <row r="57" spans="120:125" ht="13.2" x14ac:dyDescent="0.2"/>
    <row r="58" spans="120:125" ht="13.2" x14ac:dyDescent="0.2">
      <c r="DU58" s="253"/>
    </row>
    <row r="59" spans="120:125" ht="13.2" x14ac:dyDescent="0.2"/>
    <row r="60" spans="120:125" ht="13.2" x14ac:dyDescent="0.2"/>
    <row r="61" spans="120:125" ht="13.2" x14ac:dyDescent="0.2"/>
    <row r="62" spans="120:125" ht="13.2" x14ac:dyDescent="0.2"/>
    <row r="63" spans="120:125" ht="13.2" x14ac:dyDescent="0.2">
      <c r="DU63" s="253"/>
    </row>
    <row r="64" spans="120:125" ht="13.2" x14ac:dyDescent="0.2">
      <c r="DT64" s="253"/>
      <c r="DU64" s="253"/>
    </row>
    <row r="65" spans="123:125" ht="13.2" x14ac:dyDescent="0.2"/>
    <row r="66" spans="123:125" ht="13.2" x14ac:dyDescent="0.2"/>
    <row r="67" spans="123:125" ht="13.2" x14ac:dyDescent="0.2"/>
    <row r="68" spans="123:125" ht="13.2" x14ac:dyDescent="0.2"/>
    <row r="69" spans="123:125" ht="13.2" x14ac:dyDescent="0.2">
      <c r="DS69" s="253"/>
      <c r="DT69" s="253"/>
      <c r="DU69" s="253"/>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53"/>
    </row>
    <row r="83" spans="116:125" ht="13.2" x14ac:dyDescent="0.2">
      <c r="DM83" s="253"/>
      <c r="DN83" s="253"/>
      <c r="DO83" s="253"/>
      <c r="DP83" s="253"/>
      <c r="DQ83" s="253"/>
      <c r="DR83" s="253"/>
      <c r="DS83" s="253"/>
      <c r="DT83" s="253"/>
      <c r="DU83" s="253"/>
    </row>
    <row r="84" spans="116:125" ht="13.2" x14ac:dyDescent="0.2"/>
    <row r="85" spans="116:125" ht="13.2" x14ac:dyDescent="0.2"/>
    <row r="86" spans="116:125" ht="13.2" x14ac:dyDescent="0.2"/>
    <row r="87" spans="116:125" ht="13.2" x14ac:dyDescent="0.2"/>
    <row r="88" spans="116:125" ht="13.2" x14ac:dyDescent="0.2">
      <c r="DU88" s="253"/>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53"/>
      <c r="DT94" s="253"/>
      <c r="DU94" s="253"/>
    </row>
    <row r="95" spans="116:125" ht="13.5" customHeight="1" x14ac:dyDescent="0.2">
      <c r="DU95" s="253"/>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3"/>
    </row>
    <row r="102" spans="124:125" ht="13.5" customHeight="1" x14ac:dyDescent="0.2"/>
    <row r="103" spans="124:125" ht="13.5" customHeight="1" x14ac:dyDescent="0.2"/>
    <row r="104" spans="124:125" ht="13.5" customHeight="1" x14ac:dyDescent="0.2">
      <c r="DT104" s="253"/>
      <c r="DU104" s="253"/>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3" t="s">
        <v>547</v>
      </c>
    </row>
    <row r="121" spans="125:125" ht="13.5" hidden="1" customHeight="1" x14ac:dyDescent="0.2">
      <c r="DU121" s="253"/>
    </row>
  </sheetData>
  <sheetProtection algorithmName="SHA-512" hashValue="uzTjF8JQERtNjIkqeiz57iDg3MNBRW1mgPvkLEweOPbGnOcE+moWezFrrSNyaUEUrks2yFnJ0nCTJNp9Jz3Hmw==" saltValue="rDVShKSfD8cst0v8PJBMOA=="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90" zoomScaleNormal="90" zoomScaleSheetLayoutView="55" workbookViewId="0">
      <selection activeCell="BJ76" sqref="BJ76"/>
    </sheetView>
  </sheetViews>
  <sheetFormatPr defaultColWidth="0" defaultRowHeight="13.5" customHeight="1" zeroHeight="1" x14ac:dyDescent="0.2"/>
  <cols>
    <col min="1" max="125" width="2.44140625" style="254" customWidth="1"/>
    <col min="126" max="142" width="0" style="253" hidden="1" customWidth="1"/>
    <col min="143" max="16384" width="9" style="253" hidden="1"/>
  </cols>
  <sheetData>
    <row r="1" spans="1:125" ht="13.5" customHeight="1" x14ac:dyDescent="0.2">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1:125" ht="13.2" x14ac:dyDescent="0.2">
      <c r="B2" s="253"/>
      <c r="T2" s="253"/>
    </row>
    <row r="3" spans="1:125" ht="13.2" x14ac:dyDescent="0.2">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G3" s="253"/>
      <c r="DH3" s="253"/>
      <c r="DI3" s="253"/>
      <c r="DJ3" s="253"/>
      <c r="DK3" s="253"/>
      <c r="DL3" s="253"/>
      <c r="DM3" s="253"/>
      <c r="DN3" s="253"/>
      <c r="DO3" s="253"/>
      <c r="DP3" s="253"/>
      <c r="DQ3" s="253"/>
      <c r="DR3" s="253"/>
      <c r="DS3" s="253"/>
      <c r="DT3" s="253"/>
      <c r="DU3" s="253"/>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53"/>
      <c r="G33" s="253"/>
      <c r="I33" s="253"/>
    </row>
    <row r="34" spans="2:125" ht="13.2" x14ac:dyDescent="0.2">
      <c r="C34" s="253"/>
      <c r="P34" s="253"/>
      <c r="R34" s="253"/>
      <c r="U34" s="253"/>
    </row>
    <row r="35" spans="2:125" ht="13.2" x14ac:dyDescent="0.2">
      <c r="D35" s="253"/>
      <c r="E35" s="253"/>
      <c r="T35" s="253"/>
      <c r="W35" s="253"/>
      <c r="X35" s="253"/>
      <c r="Y35" s="253"/>
      <c r="Z35" s="253"/>
      <c r="AA35" s="253"/>
      <c r="AB35" s="253"/>
      <c r="AC35" s="253"/>
      <c r="AD35" s="253"/>
      <c r="AE35" s="253"/>
      <c r="AF35" s="253"/>
      <c r="AG35" s="253"/>
      <c r="AH35" s="253"/>
      <c r="AI35" s="253"/>
      <c r="AJ35" s="253"/>
      <c r="AK35" s="253"/>
      <c r="AL35" s="253"/>
      <c r="AM35" s="253"/>
      <c r="AN35" s="253"/>
      <c r="AO35" s="253"/>
      <c r="AP35" s="253"/>
      <c r="AQ35" s="253"/>
      <c r="AR35" s="253"/>
      <c r="AS35" s="253"/>
      <c r="AT35" s="253"/>
      <c r="AU35" s="253"/>
      <c r="AV35" s="253"/>
      <c r="AW35" s="253"/>
      <c r="AX35" s="253"/>
      <c r="AY35" s="253"/>
      <c r="AZ35" s="253"/>
      <c r="BA35" s="253"/>
      <c r="BB35" s="253"/>
      <c r="BC35" s="253"/>
      <c r="BD35" s="253"/>
      <c r="BE35" s="253"/>
      <c r="BF35" s="253"/>
      <c r="BG35" s="253"/>
      <c r="BH35" s="253"/>
      <c r="BI35" s="253"/>
      <c r="BJ35" s="253"/>
      <c r="BK35" s="253"/>
      <c r="BL35" s="253"/>
      <c r="BM35" s="253"/>
      <c r="BN35" s="253"/>
      <c r="BO35" s="253"/>
      <c r="BP35" s="253"/>
      <c r="BQ35" s="253"/>
      <c r="BR35" s="253"/>
      <c r="BS35" s="253"/>
      <c r="BT35" s="253"/>
      <c r="BU35" s="253"/>
      <c r="BV35" s="253"/>
      <c r="BW35" s="253"/>
      <c r="BX35" s="253"/>
      <c r="BY35" s="253"/>
      <c r="BZ35" s="253"/>
      <c r="CA35" s="253"/>
      <c r="CB35" s="253"/>
      <c r="CC35" s="253"/>
      <c r="CD35" s="253"/>
      <c r="CE35" s="253"/>
      <c r="CF35" s="253"/>
      <c r="CG35" s="253"/>
      <c r="CH35" s="253"/>
      <c r="CI35" s="253"/>
      <c r="CJ35" s="253"/>
      <c r="CK35" s="253"/>
      <c r="CL35" s="253"/>
      <c r="CM35" s="253"/>
      <c r="CN35" s="253"/>
      <c r="CO35" s="253"/>
      <c r="CP35" s="253"/>
      <c r="CQ35" s="253"/>
      <c r="CR35" s="253"/>
      <c r="CS35" s="253"/>
      <c r="CT35" s="253"/>
      <c r="CU35" s="253"/>
      <c r="CV35" s="253"/>
      <c r="CW35" s="253"/>
      <c r="CX35" s="253"/>
      <c r="CY35" s="253"/>
      <c r="CZ35" s="253"/>
      <c r="DA35" s="253"/>
      <c r="DB35" s="253"/>
      <c r="DC35" s="253"/>
      <c r="DD35" s="253"/>
      <c r="DE35" s="253"/>
      <c r="DF35" s="253"/>
      <c r="DG35" s="253"/>
      <c r="DH35" s="253"/>
      <c r="DI35" s="253"/>
      <c r="DJ35" s="253"/>
      <c r="DK35" s="253"/>
      <c r="DL35" s="253"/>
      <c r="DM35" s="253"/>
      <c r="DN35" s="253"/>
      <c r="DO35" s="253"/>
      <c r="DP35" s="253"/>
      <c r="DQ35" s="253"/>
      <c r="DR35" s="253"/>
      <c r="DS35" s="253"/>
      <c r="DT35" s="253"/>
      <c r="DU35" s="253"/>
    </row>
    <row r="36" spans="2:125" ht="13.2" x14ac:dyDescent="0.2">
      <c r="F36" s="253"/>
      <c r="H36" s="253"/>
      <c r="J36" s="253"/>
      <c r="K36" s="253"/>
      <c r="L36" s="253"/>
      <c r="M36" s="253"/>
      <c r="N36" s="253"/>
      <c r="O36" s="253"/>
      <c r="Q36" s="253"/>
      <c r="S36" s="253"/>
      <c r="V36" s="253"/>
    </row>
    <row r="37" spans="2:125" ht="13.2" x14ac:dyDescent="0.2"/>
    <row r="38" spans="2:125" ht="13.2" x14ac:dyDescent="0.2"/>
    <row r="39" spans="2:125" ht="13.2" x14ac:dyDescent="0.2"/>
    <row r="40" spans="2:125" ht="13.2" x14ac:dyDescent="0.2">
      <c r="U40" s="253"/>
    </row>
    <row r="41" spans="2:125" ht="13.2" x14ac:dyDescent="0.2">
      <c r="R41" s="253"/>
    </row>
    <row r="42" spans="2:125" ht="13.2" x14ac:dyDescent="0.2">
      <c r="T42" s="253"/>
      <c r="W42" s="253"/>
      <c r="X42" s="253"/>
      <c r="Y42" s="253"/>
      <c r="Z42" s="253"/>
      <c r="AA42" s="253"/>
      <c r="AB42" s="253"/>
      <c r="AC42" s="253"/>
      <c r="AD42" s="253"/>
      <c r="AE42" s="253"/>
      <c r="AF42" s="253"/>
      <c r="AG42" s="253"/>
      <c r="AH42" s="253"/>
      <c r="AI42" s="253"/>
      <c r="AJ42" s="253"/>
      <c r="AK42" s="253"/>
      <c r="AL42" s="253"/>
      <c r="AM42" s="253"/>
      <c r="AN42" s="253"/>
      <c r="AO42" s="253"/>
      <c r="AP42" s="253"/>
      <c r="AQ42" s="253"/>
      <c r="AR42" s="253"/>
      <c r="AS42" s="253"/>
      <c r="AT42" s="253"/>
      <c r="AU42" s="253"/>
      <c r="AV42" s="253"/>
      <c r="AW42" s="253"/>
      <c r="AX42" s="253"/>
      <c r="AY42" s="253"/>
      <c r="AZ42" s="253"/>
      <c r="BA42" s="253"/>
      <c r="BB42" s="253"/>
      <c r="BC42" s="253"/>
      <c r="BD42" s="253"/>
      <c r="BE42" s="253"/>
      <c r="BF42" s="253"/>
      <c r="BG42" s="253"/>
      <c r="BH42" s="253"/>
      <c r="BI42" s="253"/>
      <c r="BJ42" s="253"/>
      <c r="BK42" s="253"/>
      <c r="BL42" s="253"/>
      <c r="BM42" s="253"/>
      <c r="BN42" s="253"/>
      <c r="BO42" s="253"/>
      <c r="BP42" s="253"/>
      <c r="BQ42" s="253"/>
      <c r="BR42" s="253"/>
      <c r="BS42" s="253"/>
      <c r="BT42" s="253"/>
      <c r="BU42" s="253"/>
      <c r="BV42" s="253"/>
      <c r="BW42" s="253"/>
      <c r="BX42" s="253"/>
      <c r="BY42" s="253"/>
      <c r="BZ42" s="253"/>
      <c r="CA42" s="253"/>
      <c r="CB42" s="253"/>
      <c r="CC42" s="253"/>
      <c r="CD42" s="253"/>
      <c r="CE42" s="253"/>
      <c r="CF42" s="253"/>
      <c r="CG42" s="253"/>
      <c r="CH42" s="253"/>
      <c r="CI42" s="253"/>
      <c r="CJ42" s="253"/>
      <c r="CK42" s="253"/>
      <c r="CL42" s="253"/>
      <c r="CM42" s="253"/>
      <c r="CN42" s="253"/>
      <c r="CO42" s="253"/>
      <c r="CP42" s="253"/>
      <c r="CQ42" s="253"/>
      <c r="CR42" s="253"/>
      <c r="CS42" s="253"/>
      <c r="CT42" s="253"/>
      <c r="CU42" s="253"/>
      <c r="CV42" s="253"/>
      <c r="CW42" s="253"/>
      <c r="CX42" s="253"/>
      <c r="CY42" s="253"/>
      <c r="CZ42" s="253"/>
      <c r="DA42" s="253"/>
      <c r="DB42" s="253"/>
      <c r="DC42" s="253"/>
      <c r="DD42" s="253"/>
      <c r="DE42" s="253"/>
      <c r="DF42" s="253"/>
      <c r="DG42" s="253"/>
      <c r="DH42" s="253"/>
      <c r="DI42" s="253"/>
      <c r="DJ42" s="253"/>
      <c r="DK42" s="253"/>
      <c r="DL42" s="253"/>
      <c r="DM42" s="253"/>
      <c r="DN42" s="253"/>
      <c r="DO42" s="253"/>
      <c r="DP42" s="253"/>
      <c r="DQ42" s="253"/>
      <c r="DR42" s="253"/>
      <c r="DS42" s="253"/>
      <c r="DT42" s="253"/>
      <c r="DU42" s="253"/>
    </row>
    <row r="43" spans="2:125" ht="13.2" x14ac:dyDescent="0.2">
      <c r="Q43" s="253"/>
      <c r="S43" s="253"/>
      <c r="V43" s="253"/>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4" t="s">
        <v>548</v>
      </c>
    </row>
  </sheetData>
  <sheetProtection algorithmName="SHA-512" hashValue="o8WABDb8/uWfS2iXFJrpY4OArPrarreXz3SOt6vSQgnLPstdlTYiDoc6RwMW1Iq+R7NacdSO9+xa0epcAl8c8g==" saltValue="OD704MkP+T6KVxf1TUQBOg=="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topLeftCell="A37"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549</v>
      </c>
      <c r="G46" s="8" t="s">
        <v>550</v>
      </c>
      <c r="H46" s="8" t="s">
        <v>551</v>
      </c>
      <c r="I46" s="8" t="s">
        <v>552</v>
      </c>
      <c r="J46" s="9" t="s">
        <v>553</v>
      </c>
    </row>
    <row r="47" spans="2:10" ht="57.75" customHeight="1" x14ac:dyDescent="0.2">
      <c r="B47" s="10"/>
      <c r="C47" s="1152" t="s">
        <v>3</v>
      </c>
      <c r="D47" s="1152"/>
      <c r="E47" s="1153"/>
      <c r="F47" s="11">
        <v>22.46</v>
      </c>
      <c r="G47" s="12">
        <v>21.58</v>
      </c>
      <c r="H47" s="12">
        <v>27.5</v>
      </c>
      <c r="I47" s="12">
        <v>30.83</v>
      </c>
      <c r="J47" s="13">
        <v>33.33</v>
      </c>
    </row>
    <row r="48" spans="2:10" ht="57.75" customHeight="1" x14ac:dyDescent="0.2">
      <c r="B48" s="14"/>
      <c r="C48" s="1154" t="s">
        <v>4</v>
      </c>
      <c r="D48" s="1154"/>
      <c r="E48" s="1155"/>
      <c r="F48" s="15">
        <v>5.55</v>
      </c>
      <c r="G48" s="16">
        <v>6.59</v>
      </c>
      <c r="H48" s="16">
        <v>5.48</v>
      </c>
      <c r="I48" s="16">
        <v>2.0699999999999998</v>
      </c>
      <c r="J48" s="17">
        <v>3.05</v>
      </c>
    </row>
    <row r="49" spans="2:10" ht="57.75" customHeight="1" thickBot="1" x14ac:dyDescent="0.25">
      <c r="B49" s="18"/>
      <c r="C49" s="1156" t="s">
        <v>5</v>
      </c>
      <c r="D49" s="1156"/>
      <c r="E49" s="1157"/>
      <c r="F49" s="19" t="s">
        <v>554</v>
      </c>
      <c r="G49" s="20" t="s">
        <v>555</v>
      </c>
      <c r="H49" s="20" t="s">
        <v>556</v>
      </c>
      <c r="I49" s="20" t="s">
        <v>557</v>
      </c>
      <c r="J49" s="21">
        <v>0.79</v>
      </c>
    </row>
    <row r="50" spans="2:10" ht="13.2" x14ac:dyDescent="0.2"/>
  </sheetData>
  <sheetProtection algorithmName="SHA-512" hashValue="Z4cB/3znGV4v0iKUvlBMHM3t6w1g0ryjwsG1HdUhgXDUR2ToPL0cSFGdanNwaF80RvZbwKjkWlsL8ixx/2xYpg==" saltValue="1DespOUlZOGh9SkQ4C4ht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topLeftCell="A31" zoomScaleSheetLayoutView="100" workbookViewId="0">
      <selection activeCell="F34" sqref="F34"/>
    </sheetView>
  </sheetViews>
  <sheetFormatPr defaultColWidth="0" defaultRowHeight="13.5"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549</v>
      </c>
      <c r="G33" s="29" t="s">
        <v>550</v>
      </c>
      <c r="H33" s="29" t="s">
        <v>551</v>
      </c>
      <c r="I33" s="29" t="s">
        <v>552</v>
      </c>
      <c r="J33" s="30" t="s">
        <v>553</v>
      </c>
      <c r="K33" s="22"/>
      <c r="L33" s="22"/>
      <c r="M33" s="22"/>
      <c r="N33" s="22"/>
      <c r="O33" s="22"/>
      <c r="P33" s="22"/>
    </row>
    <row r="34" spans="1:16" ht="39" customHeight="1" x14ac:dyDescent="0.2">
      <c r="A34" s="22"/>
      <c r="B34" s="31"/>
      <c r="C34" s="1162" t="s">
        <v>558</v>
      </c>
      <c r="D34" s="1162"/>
      <c r="E34" s="1163"/>
      <c r="F34" s="32">
        <v>13.3</v>
      </c>
      <c r="G34" s="33">
        <v>13.61</v>
      </c>
      <c r="H34" s="33">
        <v>13.92</v>
      </c>
      <c r="I34" s="33">
        <v>12.91</v>
      </c>
      <c r="J34" s="34">
        <v>9.76</v>
      </c>
      <c r="K34" s="22"/>
      <c r="L34" s="22"/>
      <c r="M34" s="22"/>
      <c r="N34" s="22"/>
      <c r="O34" s="22"/>
      <c r="P34" s="22"/>
    </row>
    <row r="35" spans="1:16" ht="39" customHeight="1" x14ac:dyDescent="0.2">
      <c r="A35" s="22"/>
      <c r="B35" s="35"/>
      <c r="C35" s="1158" t="s">
        <v>559</v>
      </c>
      <c r="D35" s="1158"/>
      <c r="E35" s="1159"/>
      <c r="F35" s="36">
        <v>5.51</v>
      </c>
      <c r="G35" s="37">
        <v>6.49</v>
      </c>
      <c r="H35" s="37">
        <v>5.4</v>
      </c>
      <c r="I35" s="37">
        <v>1.99</v>
      </c>
      <c r="J35" s="38">
        <v>3</v>
      </c>
      <c r="K35" s="22"/>
      <c r="L35" s="22"/>
      <c r="M35" s="22"/>
      <c r="N35" s="22"/>
      <c r="O35" s="22"/>
      <c r="P35" s="22"/>
    </row>
    <row r="36" spans="1:16" ht="39" customHeight="1" x14ac:dyDescent="0.2">
      <c r="A36" s="22"/>
      <c r="B36" s="35"/>
      <c r="C36" s="1158" t="s">
        <v>560</v>
      </c>
      <c r="D36" s="1158"/>
      <c r="E36" s="1159"/>
      <c r="F36" s="36">
        <v>0.63</v>
      </c>
      <c r="G36" s="37">
        <v>1.06</v>
      </c>
      <c r="H36" s="37">
        <v>0.82</v>
      </c>
      <c r="I36" s="37">
        <v>0.78</v>
      </c>
      <c r="J36" s="38">
        <v>0.9</v>
      </c>
      <c r="K36" s="22"/>
      <c r="L36" s="22"/>
      <c r="M36" s="22"/>
      <c r="N36" s="22"/>
      <c r="O36" s="22"/>
      <c r="P36" s="22"/>
    </row>
    <row r="37" spans="1:16" ht="39" customHeight="1" x14ac:dyDescent="0.2">
      <c r="A37" s="22"/>
      <c r="B37" s="35"/>
      <c r="C37" s="1158" t="s">
        <v>561</v>
      </c>
      <c r="D37" s="1158"/>
      <c r="E37" s="1159"/>
      <c r="F37" s="36">
        <v>0.08</v>
      </c>
      <c r="G37" s="37">
        <v>7.0000000000000007E-2</v>
      </c>
      <c r="H37" s="37">
        <v>0.06</v>
      </c>
      <c r="I37" s="37">
        <v>0.08</v>
      </c>
      <c r="J37" s="38">
        <v>0.14000000000000001</v>
      </c>
      <c r="K37" s="22"/>
      <c r="L37" s="22"/>
      <c r="M37" s="22"/>
      <c r="N37" s="22"/>
      <c r="O37" s="22"/>
      <c r="P37" s="22"/>
    </row>
    <row r="38" spans="1:16" ht="39" customHeight="1" x14ac:dyDescent="0.2">
      <c r="A38" s="22"/>
      <c r="B38" s="35"/>
      <c r="C38" s="1158" t="s">
        <v>562</v>
      </c>
      <c r="D38" s="1158"/>
      <c r="E38" s="1159"/>
      <c r="F38" s="36">
        <v>0.03</v>
      </c>
      <c r="G38" s="37">
        <v>0.09</v>
      </c>
      <c r="H38" s="37">
        <v>0.08</v>
      </c>
      <c r="I38" s="37">
        <v>7.0000000000000007E-2</v>
      </c>
      <c r="J38" s="38">
        <v>0.04</v>
      </c>
      <c r="K38" s="22"/>
      <c r="L38" s="22"/>
      <c r="M38" s="22"/>
      <c r="N38" s="22"/>
      <c r="O38" s="22"/>
      <c r="P38" s="22"/>
    </row>
    <row r="39" spans="1:16" ht="39" customHeight="1" x14ac:dyDescent="0.2">
      <c r="A39" s="22"/>
      <c r="B39" s="35"/>
      <c r="C39" s="1158" t="s">
        <v>563</v>
      </c>
      <c r="D39" s="1158"/>
      <c r="E39" s="1159"/>
      <c r="F39" s="36">
        <v>0</v>
      </c>
      <c r="G39" s="37">
        <v>0.01</v>
      </c>
      <c r="H39" s="37">
        <v>0.01</v>
      </c>
      <c r="I39" s="37">
        <v>0.01</v>
      </c>
      <c r="J39" s="38">
        <v>0.03</v>
      </c>
      <c r="K39" s="22"/>
      <c r="L39" s="22"/>
      <c r="M39" s="22"/>
      <c r="N39" s="22"/>
      <c r="O39" s="22"/>
      <c r="P39" s="22"/>
    </row>
    <row r="40" spans="1:16" ht="39" customHeight="1" x14ac:dyDescent="0.2">
      <c r="A40" s="22"/>
      <c r="B40" s="35"/>
      <c r="C40" s="1158"/>
      <c r="D40" s="1158"/>
      <c r="E40" s="1159"/>
      <c r="F40" s="36"/>
      <c r="G40" s="37"/>
      <c r="H40" s="37"/>
      <c r="I40" s="37"/>
      <c r="J40" s="38"/>
      <c r="K40" s="22"/>
      <c r="L40" s="22"/>
      <c r="M40" s="22"/>
      <c r="N40" s="22"/>
      <c r="O40" s="22"/>
      <c r="P40" s="22"/>
    </row>
    <row r="41" spans="1:16" ht="39" customHeight="1" x14ac:dyDescent="0.2">
      <c r="A41" s="22"/>
      <c r="B41" s="35"/>
      <c r="C41" s="1158"/>
      <c r="D41" s="1158"/>
      <c r="E41" s="1159"/>
      <c r="F41" s="36"/>
      <c r="G41" s="37"/>
      <c r="H41" s="37"/>
      <c r="I41" s="37"/>
      <c r="J41" s="38"/>
      <c r="K41" s="22"/>
      <c r="L41" s="22"/>
      <c r="M41" s="22"/>
      <c r="N41" s="22"/>
      <c r="O41" s="22"/>
      <c r="P41" s="22"/>
    </row>
    <row r="42" spans="1:16" ht="39" customHeight="1" x14ac:dyDescent="0.2">
      <c r="A42" s="22"/>
      <c r="B42" s="39"/>
      <c r="C42" s="1158" t="s">
        <v>564</v>
      </c>
      <c r="D42" s="1158"/>
      <c r="E42" s="1159"/>
      <c r="F42" s="36" t="s">
        <v>507</v>
      </c>
      <c r="G42" s="37" t="s">
        <v>507</v>
      </c>
      <c r="H42" s="37" t="s">
        <v>507</v>
      </c>
      <c r="I42" s="37" t="s">
        <v>507</v>
      </c>
      <c r="J42" s="38" t="s">
        <v>507</v>
      </c>
      <c r="K42" s="22"/>
      <c r="L42" s="22"/>
      <c r="M42" s="22"/>
      <c r="N42" s="22"/>
      <c r="O42" s="22"/>
      <c r="P42" s="22"/>
    </row>
    <row r="43" spans="1:16" ht="39" customHeight="1" thickBot="1" x14ac:dyDescent="0.25">
      <c r="A43" s="22"/>
      <c r="B43" s="40"/>
      <c r="C43" s="1160" t="s">
        <v>565</v>
      </c>
      <c r="D43" s="1160"/>
      <c r="E43" s="1161"/>
      <c r="F43" s="41" t="s">
        <v>507</v>
      </c>
      <c r="G43" s="42" t="s">
        <v>507</v>
      </c>
      <c r="H43" s="42" t="s">
        <v>507</v>
      </c>
      <c r="I43" s="42" t="s">
        <v>507</v>
      </c>
      <c r="J43" s="43" t="s">
        <v>507</v>
      </c>
      <c r="K43" s="22"/>
      <c r="L43" s="22"/>
      <c r="M43" s="22"/>
      <c r="N43" s="22"/>
      <c r="O43" s="22"/>
      <c r="P43" s="22"/>
    </row>
    <row r="44" spans="1:16" ht="39" customHeight="1" x14ac:dyDescent="0.2">
      <c r="A44" s="22"/>
      <c r="B44" s="44" t="s">
        <v>8</v>
      </c>
      <c r="C44" s="45"/>
      <c r="D44" s="45"/>
      <c r="E44" s="45"/>
      <c r="F44" s="22"/>
      <c r="G44" s="22"/>
      <c r="H44" s="22"/>
      <c r="I44" s="22"/>
      <c r="J44" s="22"/>
      <c r="K44" s="22"/>
      <c r="L44" s="22"/>
      <c r="M44" s="22"/>
      <c r="N44" s="22"/>
      <c r="O44" s="22"/>
      <c r="P44" s="22"/>
    </row>
    <row r="45" spans="1:16" ht="16.2" x14ac:dyDescent="0.2">
      <c r="A45" s="22"/>
      <c r="B45" s="22"/>
      <c r="C45" s="22"/>
      <c r="D45" s="22"/>
      <c r="E45" s="22"/>
      <c r="F45" s="22"/>
      <c r="G45" s="22"/>
      <c r="H45" s="22"/>
      <c r="I45" s="22"/>
      <c r="J45" s="22"/>
      <c r="K45" s="22"/>
      <c r="L45" s="22"/>
      <c r="M45" s="22"/>
      <c r="N45" s="22"/>
      <c r="O45" s="22"/>
      <c r="P45" s="22"/>
    </row>
  </sheetData>
  <sheetProtection algorithmName="SHA-512" hashValue="rac/NQqsgr6WoMI09IwuNiGOttfMrjN04tGp1qbsbd1hBxdDeT35R+ynNTER6IyV294OzKsg++OBhcgchQNC5g==" saltValue="l0M7d8SdgsqJlbra3RnIK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topLeftCell="A37" zoomScaleSheetLayoutView="55" workbookViewId="0">
      <selection activeCell="D59" sqref="D59:J59"/>
    </sheetView>
  </sheetViews>
  <sheetFormatPr defaultColWidth="0" defaultRowHeight="12.6" customHeight="1" zeroHeight="1" x14ac:dyDescent="0.2"/>
  <cols>
    <col min="1" max="1" width="6.6640625" style="47" customWidth="1"/>
    <col min="2" max="3" width="10.88671875" style="47" customWidth="1"/>
    <col min="4" max="4" width="10" style="47" customWidth="1"/>
    <col min="5" max="10" width="11" style="47" customWidth="1"/>
    <col min="11" max="15" width="13.109375" style="47" customWidth="1"/>
    <col min="16" max="21" width="11.44140625" style="47" customWidth="1"/>
    <col min="22" max="16384" width="0" style="47" hidden="1"/>
  </cols>
  <sheetData>
    <row r="1" spans="1:21" ht="13.5" customHeight="1" x14ac:dyDescent="0.2">
      <c r="A1" s="46"/>
      <c r="B1" s="46"/>
      <c r="C1" s="46"/>
      <c r="D1" s="46"/>
      <c r="E1" s="46"/>
      <c r="F1" s="46"/>
      <c r="G1" s="46"/>
      <c r="H1" s="46"/>
      <c r="I1" s="46"/>
      <c r="J1" s="46"/>
      <c r="K1" s="46"/>
      <c r="L1" s="46"/>
      <c r="M1" s="46"/>
      <c r="N1" s="46"/>
      <c r="O1" s="46"/>
      <c r="P1" s="46"/>
      <c r="Q1" s="46"/>
      <c r="R1" s="46"/>
      <c r="S1" s="46"/>
      <c r="T1" s="46"/>
      <c r="U1" s="46"/>
    </row>
    <row r="2" spans="1:21" ht="13.5" customHeight="1" x14ac:dyDescent="0.2">
      <c r="A2" s="46"/>
      <c r="B2" s="46"/>
      <c r="C2" s="46"/>
      <c r="D2" s="46"/>
      <c r="E2" s="46"/>
      <c r="F2" s="46"/>
      <c r="G2" s="46"/>
      <c r="H2" s="46"/>
      <c r="I2" s="46"/>
      <c r="J2" s="46"/>
      <c r="K2" s="46"/>
      <c r="L2" s="46"/>
      <c r="M2" s="46"/>
      <c r="N2" s="46"/>
      <c r="O2" s="46"/>
      <c r="P2" s="46"/>
      <c r="Q2" s="46"/>
      <c r="R2" s="46"/>
      <c r="S2" s="46"/>
      <c r="T2" s="46"/>
      <c r="U2" s="46"/>
    </row>
    <row r="3" spans="1:21" ht="13.5" customHeight="1" x14ac:dyDescent="0.2">
      <c r="A3" s="46"/>
      <c r="B3" s="46"/>
      <c r="C3" s="46"/>
      <c r="D3" s="46"/>
      <c r="E3" s="46"/>
      <c r="F3" s="46"/>
      <c r="G3" s="46"/>
      <c r="H3" s="46"/>
      <c r="I3" s="46"/>
      <c r="J3" s="46"/>
      <c r="K3" s="46"/>
      <c r="L3" s="46"/>
      <c r="M3" s="46"/>
      <c r="N3" s="46"/>
      <c r="O3" s="46"/>
      <c r="P3" s="46"/>
      <c r="Q3" s="46"/>
      <c r="R3" s="46"/>
      <c r="S3" s="46"/>
      <c r="T3" s="46"/>
      <c r="U3" s="46"/>
    </row>
    <row r="4" spans="1:21" ht="13.5" customHeight="1" x14ac:dyDescent="0.2">
      <c r="A4" s="46"/>
      <c r="B4" s="46"/>
      <c r="C4" s="46"/>
      <c r="D4" s="46"/>
      <c r="E4" s="46"/>
      <c r="F4" s="46"/>
      <c r="G4" s="46"/>
      <c r="H4" s="46"/>
      <c r="I4" s="46"/>
      <c r="J4" s="46"/>
      <c r="K4" s="46"/>
      <c r="L4" s="46"/>
      <c r="M4" s="46"/>
      <c r="N4" s="46"/>
      <c r="O4" s="46"/>
      <c r="P4" s="46"/>
      <c r="Q4" s="46"/>
      <c r="R4" s="46"/>
      <c r="S4" s="46"/>
      <c r="T4" s="46"/>
      <c r="U4" s="46"/>
    </row>
    <row r="5" spans="1:21" ht="13.5" customHeight="1" x14ac:dyDescent="0.2">
      <c r="A5" s="46"/>
      <c r="B5" s="46"/>
      <c r="C5" s="46"/>
      <c r="D5" s="46"/>
      <c r="E5" s="46"/>
      <c r="F5" s="46"/>
      <c r="G5" s="46"/>
      <c r="H5" s="46"/>
      <c r="I5" s="46"/>
      <c r="J5" s="46"/>
      <c r="K5" s="46"/>
      <c r="L5" s="46"/>
      <c r="M5" s="46"/>
      <c r="N5" s="46"/>
      <c r="O5" s="46"/>
      <c r="P5" s="46"/>
      <c r="Q5" s="46"/>
      <c r="R5" s="46"/>
      <c r="S5" s="46"/>
      <c r="T5" s="46"/>
      <c r="U5" s="46"/>
    </row>
    <row r="6" spans="1:21" ht="13.5" customHeight="1" x14ac:dyDescent="0.2">
      <c r="A6" s="46"/>
      <c r="B6" s="46"/>
      <c r="C6" s="46"/>
      <c r="D6" s="46"/>
      <c r="E6" s="46"/>
      <c r="F6" s="46"/>
      <c r="G6" s="46"/>
      <c r="H6" s="46"/>
      <c r="I6" s="46"/>
      <c r="J6" s="46"/>
      <c r="K6" s="46"/>
      <c r="L6" s="46"/>
      <c r="M6" s="46"/>
      <c r="N6" s="46"/>
      <c r="O6" s="46"/>
      <c r="P6" s="46"/>
      <c r="Q6" s="46"/>
      <c r="R6" s="46"/>
      <c r="S6" s="46"/>
      <c r="T6" s="46"/>
      <c r="U6" s="46"/>
    </row>
    <row r="7" spans="1:21" ht="13.5" customHeight="1" x14ac:dyDescent="0.2">
      <c r="A7" s="46"/>
      <c r="B7" s="46"/>
      <c r="C7" s="46"/>
      <c r="D7" s="46"/>
      <c r="E7" s="46"/>
      <c r="F7" s="46"/>
      <c r="G7" s="46"/>
      <c r="H7" s="46"/>
      <c r="I7" s="46"/>
      <c r="J7" s="46"/>
      <c r="K7" s="46"/>
      <c r="L7" s="46"/>
      <c r="M7" s="46"/>
      <c r="N7" s="46"/>
      <c r="O7" s="46"/>
      <c r="P7" s="46"/>
      <c r="Q7" s="46"/>
      <c r="R7" s="46"/>
      <c r="S7" s="46"/>
      <c r="T7" s="46"/>
      <c r="U7" s="46"/>
    </row>
    <row r="8" spans="1:21" ht="13.5" customHeight="1" x14ac:dyDescent="0.2">
      <c r="A8" s="46"/>
      <c r="B8" s="46"/>
      <c r="C8" s="46"/>
      <c r="D8" s="46"/>
      <c r="E8" s="46"/>
      <c r="F8" s="46"/>
      <c r="G8" s="46"/>
      <c r="H8" s="46"/>
      <c r="I8" s="46"/>
      <c r="J8" s="46"/>
      <c r="K8" s="46"/>
      <c r="L8" s="46"/>
      <c r="M8" s="46"/>
      <c r="N8" s="46"/>
      <c r="O8" s="46"/>
      <c r="P8" s="46"/>
      <c r="Q8" s="46"/>
      <c r="R8" s="46"/>
      <c r="S8" s="46"/>
      <c r="T8" s="46"/>
      <c r="U8" s="46"/>
    </row>
    <row r="9" spans="1:21" ht="13.5" customHeight="1" x14ac:dyDescent="0.2">
      <c r="A9" s="46"/>
      <c r="B9" s="46"/>
      <c r="C9" s="46"/>
      <c r="D9" s="46"/>
      <c r="E9" s="46"/>
      <c r="F9" s="46"/>
      <c r="G9" s="46"/>
      <c r="H9" s="46"/>
      <c r="I9" s="46"/>
      <c r="J9" s="46"/>
      <c r="K9" s="46"/>
      <c r="L9" s="46"/>
      <c r="M9" s="46"/>
      <c r="N9" s="46"/>
      <c r="O9" s="46"/>
      <c r="P9" s="46"/>
      <c r="Q9" s="46"/>
      <c r="R9" s="46"/>
      <c r="S9" s="46"/>
      <c r="T9" s="46"/>
      <c r="U9" s="46"/>
    </row>
    <row r="10" spans="1:21" ht="13.5" customHeight="1" x14ac:dyDescent="0.2">
      <c r="A10" s="46"/>
      <c r="B10" s="46"/>
      <c r="C10" s="46"/>
      <c r="D10" s="46"/>
      <c r="E10" s="46"/>
      <c r="F10" s="46"/>
      <c r="G10" s="46"/>
      <c r="H10" s="46"/>
      <c r="I10" s="46"/>
      <c r="J10" s="46"/>
      <c r="K10" s="46"/>
      <c r="L10" s="46"/>
      <c r="M10" s="46"/>
      <c r="N10" s="46"/>
      <c r="O10" s="46"/>
      <c r="P10" s="46"/>
      <c r="Q10" s="46"/>
      <c r="R10" s="46"/>
      <c r="S10" s="46"/>
      <c r="T10" s="46"/>
      <c r="U10" s="46"/>
    </row>
    <row r="11" spans="1:21" ht="13.5" customHeight="1" x14ac:dyDescent="0.2">
      <c r="A11" s="46"/>
      <c r="B11" s="46"/>
      <c r="C11" s="46"/>
      <c r="D11" s="46"/>
      <c r="E11" s="46"/>
      <c r="F11" s="46"/>
      <c r="G11" s="46"/>
      <c r="H11" s="46"/>
      <c r="I11" s="46"/>
      <c r="J11" s="46"/>
      <c r="K11" s="46"/>
      <c r="L11" s="46"/>
      <c r="M11" s="46"/>
      <c r="N11" s="46"/>
      <c r="O11" s="46"/>
      <c r="P11" s="46"/>
      <c r="Q11" s="46"/>
      <c r="R11" s="46"/>
      <c r="S11" s="46"/>
      <c r="T11" s="46"/>
      <c r="U11" s="46"/>
    </row>
    <row r="12" spans="1:21" ht="13.5" customHeight="1" x14ac:dyDescent="0.2">
      <c r="A12" s="46"/>
      <c r="B12" s="46"/>
      <c r="C12" s="46"/>
      <c r="D12" s="46"/>
      <c r="E12" s="46"/>
      <c r="F12" s="46"/>
      <c r="G12" s="46"/>
      <c r="H12" s="46"/>
      <c r="I12" s="46"/>
      <c r="J12" s="46"/>
      <c r="K12" s="46"/>
      <c r="L12" s="46"/>
      <c r="M12" s="46"/>
      <c r="N12" s="46"/>
      <c r="O12" s="46"/>
      <c r="P12" s="46"/>
      <c r="Q12" s="46"/>
      <c r="R12" s="46"/>
      <c r="S12" s="46"/>
      <c r="T12" s="46"/>
      <c r="U12" s="46"/>
    </row>
    <row r="13" spans="1:21" ht="13.5" customHeight="1" x14ac:dyDescent="0.2">
      <c r="A13" s="46"/>
      <c r="B13" s="46"/>
      <c r="C13" s="46"/>
      <c r="D13" s="46"/>
      <c r="E13" s="46"/>
      <c r="F13" s="46"/>
      <c r="G13" s="46"/>
      <c r="H13" s="46"/>
      <c r="I13" s="46"/>
      <c r="J13" s="46"/>
      <c r="K13" s="46"/>
      <c r="L13" s="46"/>
      <c r="M13" s="46"/>
      <c r="N13" s="46"/>
      <c r="O13" s="46"/>
      <c r="P13" s="46"/>
      <c r="Q13" s="46"/>
      <c r="R13" s="46"/>
      <c r="S13" s="46"/>
      <c r="T13" s="46"/>
      <c r="U13" s="46"/>
    </row>
    <row r="14" spans="1:21" ht="13.5" customHeight="1" x14ac:dyDescent="0.2">
      <c r="A14" s="46"/>
      <c r="B14" s="46"/>
      <c r="C14" s="46"/>
      <c r="D14" s="46"/>
      <c r="E14" s="46"/>
      <c r="F14" s="46"/>
      <c r="G14" s="46"/>
      <c r="H14" s="46"/>
      <c r="I14" s="46"/>
      <c r="J14" s="46"/>
      <c r="K14" s="46"/>
      <c r="L14" s="46"/>
      <c r="M14" s="46"/>
      <c r="N14" s="46"/>
      <c r="O14" s="46"/>
      <c r="P14" s="46"/>
      <c r="Q14" s="46"/>
      <c r="R14" s="46"/>
      <c r="S14" s="46"/>
      <c r="T14" s="46"/>
      <c r="U14" s="46"/>
    </row>
    <row r="15" spans="1:21" ht="13.5" customHeight="1" x14ac:dyDescent="0.2">
      <c r="A15" s="46"/>
      <c r="B15" s="46"/>
      <c r="C15" s="46"/>
      <c r="D15" s="46"/>
      <c r="E15" s="46"/>
      <c r="F15" s="46"/>
      <c r="G15" s="46"/>
      <c r="H15" s="46"/>
      <c r="I15" s="46"/>
      <c r="J15" s="46"/>
      <c r="K15" s="46"/>
      <c r="L15" s="46"/>
      <c r="M15" s="46"/>
      <c r="N15" s="46"/>
      <c r="O15" s="46"/>
      <c r="P15" s="46"/>
      <c r="Q15" s="46"/>
      <c r="R15" s="46"/>
      <c r="S15" s="46"/>
      <c r="T15" s="46"/>
      <c r="U15" s="46"/>
    </row>
    <row r="16" spans="1:21" ht="13.5" customHeight="1" x14ac:dyDescent="0.2">
      <c r="A16" s="46"/>
      <c r="B16" s="46"/>
      <c r="C16" s="46"/>
      <c r="D16" s="46"/>
      <c r="E16" s="46"/>
      <c r="F16" s="46"/>
      <c r="G16" s="46"/>
      <c r="H16" s="46"/>
      <c r="I16" s="46"/>
      <c r="J16" s="46"/>
      <c r="K16" s="46"/>
      <c r="L16" s="46"/>
      <c r="M16" s="46"/>
      <c r="N16" s="46"/>
      <c r="O16" s="46"/>
      <c r="P16" s="46"/>
      <c r="Q16" s="46"/>
      <c r="R16" s="46"/>
      <c r="S16" s="46"/>
      <c r="T16" s="46"/>
      <c r="U16" s="46"/>
    </row>
    <row r="17" spans="1:21" ht="13.5" customHeight="1" x14ac:dyDescent="0.2">
      <c r="A17" s="46"/>
      <c r="B17" s="46"/>
      <c r="C17" s="46"/>
      <c r="D17" s="46"/>
      <c r="E17" s="46"/>
      <c r="F17" s="46"/>
      <c r="G17" s="46"/>
      <c r="H17" s="46"/>
      <c r="I17" s="46"/>
      <c r="J17" s="46"/>
      <c r="K17" s="46"/>
      <c r="L17" s="46"/>
      <c r="M17" s="46"/>
      <c r="N17" s="46"/>
      <c r="O17" s="46"/>
      <c r="P17" s="46"/>
      <c r="Q17" s="46"/>
      <c r="R17" s="46"/>
      <c r="S17" s="46"/>
      <c r="T17" s="46"/>
      <c r="U17" s="46"/>
    </row>
    <row r="18" spans="1:21" ht="13.5" customHeight="1" x14ac:dyDescent="0.2">
      <c r="A18" s="46"/>
      <c r="B18" s="46"/>
      <c r="C18" s="46"/>
      <c r="D18" s="46"/>
      <c r="E18" s="46"/>
      <c r="F18" s="46"/>
      <c r="G18" s="46"/>
      <c r="H18" s="46"/>
      <c r="I18" s="46"/>
      <c r="J18" s="46"/>
      <c r="K18" s="46"/>
      <c r="L18" s="46"/>
      <c r="M18" s="46"/>
      <c r="N18" s="46"/>
      <c r="O18" s="46"/>
      <c r="P18" s="46"/>
      <c r="Q18" s="46"/>
      <c r="R18" s="46"/>
      <c r="S18" s="46"/>
      <c r="T18" s="46"/>
      <c r="U18" s="46"/>
    </row>
    <row r="19" spans="1:21" ht="13.5" customHeight="1" x14ac:dyDescent="0.2">
      <c r="A19" s="46"/>
      <c r="B19" s="46"/>
      <c r="C19" s="46"/>
      <c r="D19" s="46"/>
      <c r="E19" s="46"/>
      <c r="F19" s="46"/>
      <c r="G19" s="46"/>
      <c r="H19" s="46"/>
      <c r="I19" s="46"/>
      <c r="J19" s="46"/>
      <c r="K19" s="46"/>
      <c r="L19" s="46"/>
      <c r="M19" s="46"/>
      <c r="N19" s="46"/>
      <c r="O19" s="46"/>
      <c r="P19" s="46"/>
      <c r="Q19" s="46"/>
      <c r="R19" s="46"/>
      <c r="S19" s="46"/>
      <c r="T19" s="46"/>
      <c r="U19" s="46"/>
    </row>
    <row r="20" spans="1:21" ht="13.5" customHeight="1" x14ac:dyDescent="0.2">
      <c r="A20" s="46"/>
      <c r="B20" s="46"/>
      <c r="C20" s="46"/>
      <c r="D20" s="46"/>
      <c r="E20" s="46"/>
      <c r="F20" s="46"/>
      <c r="G20" s="46"/>
      <c r="H20" s="46"/>
      <c r="I20" s="46"/>
      <c r="J20" s="46"/>
      <c r="K20" s="46"/>
      <c r="L20" s="46"/>
      <c r="M20" s="46"/>
      <c r="N20" s="46"/>
      <c r="O20" s="46"/>
      <c r="P20" s="46"/>
      <c r="Q20" s="46"/>
      <c r="R20" s="46"/>
      <c r="S20" s="46"/>
      <c r="T20" s="46"/>
      <c r="U20" s="46"/>
    </row>
    <row r="21" spans="1:21" ht="13.5" customHeight="1" x14ac:dyDescent="0.2">
      <c r="A21" s="46"/>
      <c r="B21" s="46"/>
      <c r="C21" s="46"/>
      <c r="D21" s="46"/>
      <c r="E21" s="46"/>
      <c r="F21" s="46"/>
      <c r="G21" s="46"/>
      <c r="H21" s="46"/>
      <c r="I21" s="46"/>
      <c r="J21" s="46"/>
      <c r="K21" s="46"/>
      <c r="L21" s="46"/>
      <c r="M21" s="46"/>
      <c r="N21" s="46"/>
      <c r="O21" s="46"/>
      <c r="P21" s="46"/>
      <c r="Q21" s="46"/>
      <c r="R21" s="46"/>
      <c r="S21" s="46"/>
      <c r="T21" s="46"/>
      <c r="U21" s="46"/>
    </row>
    <row r="22" spans="1:21" ht="13.5" customHeight="1" x14ac:dyDescent="0.2">
      <c r="A22" s="46"/>
      <c r="B22" s="46"/>
      <c r="C22" s="46"/>
      <c r="D22" s="46"/>
      <c r="E22" s="46"/>
      <c r="F22" s="46"/>
      <c r="G22" s="46"/>
      <c r="H22" s="46"/>
      <c r="I22" s="46"/>
      <c r="J22" s="46"/>
      <c r="K22" s="46"/>
      <c r="L22" s="46"/>
      <c r="M22" s="46"/>
      <c r="N22" s="46"/>
      <c r="O22" s="46"/>
      <c r="P22" s="46"/>
      <c r="Q22" s="46"/>
      <c r="R22" s="46"/>
      <c r="S22" s="46"/>
      <c r="T22" s="46"/>
      <c r="U22" s="46"/>
    </row>
    <row r="23" spans="1:21" ht="13.5" customHeight="1" x14ac:dyDescent="0.2">
      <c r="A23" s="46"/>
      <c r="B23" s="46"/>
      <c r="C23" s="46"/>
      <c r="D23" s="46"/>
      <c r="E23" s="46"/>
      <c r="F23" s="46"/>
      <c r="G23" s="46"/>
      <c r="H23" s="46"/>
      <c r="I23" s="46"/>
      <c r="J23" s="46"/>
      <c r="K23" s="46"/>
      <c r="L23" s="46"/>
      <c r="M23" s="46"/>
      <c r="N23" s="46"/>
      <c r="O23" s="46"/>
      <c r="P23" s="46"/>
      <c r="Q23" s="46"/>
      <c r="R23" s="46"/>
      <c r="S23" s="46"/>
      <c r="T23" s="46"/>
      <c r="U23" s="46"/>
    </row>
    <row r="24" spans="1:21" ht="13.5" customHeight="1" x14ac:dyDescent="0.2">
      <c r="A24" s="46"/>
      <c r="B24" s="46"/>
      <c r="C24" s="46"/>
      <c r="D24" s="46"/>
      <c r="E24" s="46"/>
      <c r="F24" s="46"/>
      <c r="G24" s="46"/>
      <c r="H24" s="46"/>
      <c r="I24" s="46"/>
      <c r="J24" s="46"/>
      <c r="K24" s="46"/>
      <c r="L24" s="46"/>
      <c r="M24" s="46"/>
      <c r="N24" s="46"/>
      <c r="O24" s="46"/>
      <c r="P24" s="46"/>
      <c r="Q24" s="46"/>
      <c r="R24" s="46"/>
      <c r="S24" s="46"/>
      <c r="T24" s="46"/>
      <c r="U24" s="46"/>
    </row>
    <row r="25" spans="1:21" ht="13.5" customHeight="1" x14ac:dyDescent="0.2">
      <c r="A25" s="46"/>
      <c r="B25" s="46"/>
      <c r="C25" s="46"/>
      <c r="D25" s="46"/>
      <c r="E25" s="46"/>
      <c r="F25" s="46"/>
      <c r="G25" s="46"/>
      <c r="H25" s="46"/>
      <c r="I25" s="46"/>
      <c r="J25" s="46"/>
      <c r="K25" s="46"/>
      <c r="L25" s="46"/>
      <c r="M25" s="46"/>
      <c r="N25" s="46"/>
      <c r="O25" s="46"/>
      <c r="P25" s="46"/>
      <c r="Q25" s="46"/>
      <c r="R25" s="46"/>
      <c r="S25" s="46"/>
      <c r="T25" s="46"/>
      <c r="U25" s="46"/>
    </row>
    <row r="26" spans="1:21" ht="13.5" customHeight="1" x14ac:dyDescent="0.2">
      <c r="A26" s="46"/>
      <c r="B26" s="46"/>
      <c r="C26" s="46"/>
      <c r="D26" s="46"/>
      <c r="E26" s="46"/>
      <c r="F26" s="46"/>
      <c r="G26" s="46"/>
      <c r="H26" s="46"/>
      <c r="I26" s="46"/>
      <c r="J26" s="46"/>
      <c r="K26" s="46"/>
      <c r="L26" s="46"/>
      <c r="M26" s="46"/>
      <c r="N26" s="46"/>
      <c r="O26" s="46"/>
      <c r="P26" s="46"/>
      <c r="Q26" s="46"/>
      <c r="R26" s="46"/>
      <c r="S26" s="46"/>
      <c r="T26" s="46"/>
      <c r="U26" s="46"/>
    </row>
    <row r="27" spans="1:21" ht="13.5" customHeight="1" x14ac:dyDescent="0.2">
      <c r="A27" s="46"/>
      <c r="B27" s="46"/>
      <c r="C27" s="46"/>
      <c r="D27" s="46"/>
      <c r="E27" s="46"/>
      <c r="F27" s="46"/>
      <c r="G27" s="46"/>
      <c r="H27" s="46"/>
      <c r="I27" s="46"/>
      <c r="J27" s="46"/>
      <c r="K27" s="46"/>
      <c r="L27" s="46"/>
      <c r="M27" s="46"/>
      <c r="N27" s="46"/>
      <c r="O27" s="46"/>
      <c r="P27" s="46"/>
      <c r="Q27" s="46"/>
      <c r="R27" s="46"/>
      <c r="S27" s="46"/>
      <c r="T27" s="46"/>
      <c r="U27" s="46"/>
    </row>
    <row r="28" spans="1:21" ht="13.5" customHeight="1" x14ac:dyDescent="0.2">
      <c r="A28" s="46"/>
      <c r="B28" s="46"/>
      <c r="C28" s="46"/>
      <c r="D28" s="46"/>
      <c r="E28" s="46"/>
      <c r="F28" s="46"/>
      <c r="G28" s="46"/>
      <c r="H28" s="46"/>
      <c r="I28" s="46"/>
      <c r="J28" s="46"/>
      <c r="K28" s="46"/>
      <c r="L28" s="46"/>
      <c r="M28" s="46"/>
      <c r="N28" s="46"/>
      <c r="O28" s="46"/>
      <c r="P28" s="46"/>
      <c r="Q28" s="46"/>
      <c r="R28" s="46"/>
      <c r="S28" s="46"/>
      <c r="T28" s="46"/>
      <c r="U28" s="46"/>
    </row>
    <row r="29" spans="1:21" ht="13.5" customHeight="1" x14ac:dyDescent="0.2">
      <c r="A29" s="46"/>
      <c r="B29" s="46"/>
      <c r="C29" s="46"/>
      <c r="D29" s="46"/>
      <c r="E29" s="46"/>
      <c r="F29" s="46"/>
      <c r="G29" s="46"/>
      <c r="H29" s="46"/>
      <c r="I29" s="46"/>
      <c r="J29" s="46"/>
      <c r="K29" s="46"/>
      <c r="L29" s="46"/>
      <c r="M29" s="46"/>
      <c r="N29" s="46"/>
      <c r="O29" s="46"/>
      <c r="P29" s="46"/>
      <c r="Q29" s="46"/>
      <c r="R29" s="46"/>
      <c r="S29" s="46"/>
      <c r="T29" s="46"/>
      <c r="U29" s="46"/>
    </row>
    <row r="30" spans="1:21" ht="13.5" customHeight="1" x14ac:dyDescent="0.2">
      <c r="A30" s="46"/>
      <c r="B30" s="46"/>
      <c r="C30" s="46"/>
      <c r="D30" s="46"/>
      <c r="E30" s="46"/>
      <c r="F30" s="46"/>
      <c r="G30" s="46"/>
      <c r="H30" s="46"/>
      <c r="I30" s="46"/>
      <c r="J30" s="46"/>
      <c r="K30" s="46"/>
      <c r="L30" s="46"/>
      <c r="M30" s="46"/>
      <c r="N30" s="46"/>
      <c r="O30" s="46"/>
      <c r="P30" s="46"/>
      <c r="Q30" s="46"/>
      <c r="R30" s="46"/>
      <c r="S30" s="46"/>
      <c r="T30" s="46"/>
      <c r="U30" s="46"/>
    </row>
    <row r="31" spans="1:21" ht="13.5" customHeight="1" x14ac:dyDescent="0.2">
      <c r="A31" s="46"/>
      <c r="B31" s="46"/>
      <c r="C31" s="46"/>
      <c r="D31" s="46"/>
      <c r="E31" s="46"/>
      <c r="F31" s="46"/>
      <c r="G31" s="46"/>
      <c r="H31" s="46"/>
      <c r="I31" s="46"/>
      <c r="J31" s="46"/>
      <c r="K31" s="46"/>
      <c r="L31" s="46"/>
      <c r="M31" s="46"/>
      <c r="N31" s="46"/>
      <c r="O31" s="46"/>
      <c r="P31" s="46"/>
      <c r="Q31" s="46"/>
      <c r="R31" s="46"/>
      <c r="S31" s="46"/>
      <c r="T31" s="46"/>
      <c r="U31" s="46"/>
    </row>
    <row r="32" spans="1:21" ht="13.5" customHeight="1" x14ac:dyDescent="0.2">
      <c r="A32" s="46"/>
      <c r="B32" s="46"/>
      <c r="C32" s="46"/>
      <c r="D32" s="46"/>
      <c r="E32" s="46"/>
      <c r="F32" s="46"/>
      <c r="G32" s="46"/>
      <c r="H32" s="46"/>
      <c r="I32" s="46"/>
      <c r="J32" s="46"/>
      <c r="K32" s="46"/>
      <c r="L32" s="46"/>
      <c r="M32" s="46"/>
      <c r="N32" s="46"/>
      <c r="O32" s="46"/>
      <c r="P32" s="46"/>
      <c r="Q32" s="46"/>
      <c r="R32" s="46"/>
      <c r="S32" s="46"/>
      <c r="T32" s="46"/>
      <c r="U32" s="46"/>
    </row>
    <row r="33" spans="1:21" ht="13.5" customHeight="1" x14ac:dyDescent="0.2">
      <c r="A33" s="46"/>
      <c r="B33" s="46"/>
      <c r="C33" s="46"/>
      <c r="D33" s="46"/>
      <c r="E33" s="46"/>
      <c r="F33" s="46"/>
      <c r="G33" s="46"/>
      <c r="H33" s="46"/>
      <c r="I33" s="46"/>
      <c r="J33" s="46"/>
      <c r="K33" s="46"/>
      <c r="L33" s="46"/>
      <c r="M33" s="46"/>
      <c r="N33" s="46"/>
      <c r="O33" s="46"/>
      <c r="P33" s="46"/>
      <c r="Q33" s="46"/>
      <c r="R33" s="46"/>
      <c r="S33" s="46"/>
      <c r="T33" s="46"/>
      <c r="U33" s="46"/>
    </row>
    <row r="34" spans="1:21" ht="13.5" customHeight="1" x14ac:dyDescent="0.2">
      <c r="A34" s="46"/>
      <c r="B34" s="46"/>
      <c r="C34" s="46"/>
      <c r="D34" s="46"/>
      <c r="E34" s="46"/>
      <c r="F34" s="46"/>
      <c r="G34" s="46"/>
      <c r="H34" s="46"/>
      <c r="I34" s="46"/>
      <c r="J34" s="46"/>
      <c r="K34" s="46"/>
      <c r="L34" s="46"/>
      <c r="M34" s="46"/>
      <c r="N34" s="46"/>
      <c r="O34" s="46"/>
      <c r="P34" s="46"/>
      <c r="Q34" s="46"/>
      <c r="R34" s="46"/>
      <c r="S34" s="46"/>
      <c r="T34" s="46"/>
      <c r="U34" s="46"/>
    </row>
    <row r="35" spans="1:21" ht="13.5" customHeight="1" x14ac:dyDescent="0.2">
      <c r="A35" s="46"/>
      <c r="B35" s="46"/>
      <c r="C35" s="46"/>
      <c r="D35" s="46"/>
      <c r="E35" s="46"/>
      <c r="F35" s="46"/>
      <c r="G35" s="46"/>
      <c r="H35" s="46"/>
      <c r="I35" s="46"/>
      <c r="J35" s="46"/>
      <c r="K35" s="46"/>
      <c r="L35" s="46"/>
      <c r="M35" s="46"/>
      <c r="N35" s="46"/>
      <c r="O35" s="46"/>
      <c r="P35" s="46"/>
      <c r="Q35" s="46"/>
      <c r="R35" s="46"/>
      <c r="S35" s="46"/>
      <c r="T35" s="46"/>
      <c r="U35" s="46"/>
    </row>
    <row r="36" spans="1:21" ht="13.5" customHeight="1" x14ac:dyDescent="0.2">
      <c r="A36" s="46"/>
      <c r="B36" s="46"/>
      <c r="C36" s="46"/>
      <c r="D36" s="46"/>
      <c r="E36" s="46"/>
      <c r="F36" s="46"/>
      <c r="G36" s="46"/>
      <c r="H36" s="46"/>
      <c r="I36" s="46"/>
      <c r="J36" s="46"/>
      <c r="K36" s="46"/>
      <c r="L36" s="46"/>
      <c r="M36" s="46"/>
      <c r="N36" s="46"/>
      <c r="O36" s="46"/>
      <c r="P36" s="46"/>
      <c r="Q36" s="46"/>
      <c r="R36" s="46"/>
      <c r="S36" s="46"/>
      <c r="T36" s="46"/>
      <c r="U36" s="46"/>
    </row>
    <row r="37" spans="1:21" ht="13.5" customHeight="1" x14ac:dyDescent="0.2">
      <c r="A37" s="46"/>
      <c r="B37" s="46"/>
      <c r="C37" s="46"/>
      <c r="D37" s="46"/>
      <c r="E37" s="46"/>
      <c r="F37" s="46"/>
      <c r="G37" s="46"/>
      <c r="H37" s="46"/>
      <c r="I37" s="46"/>
      <c r="J37" s="46"/>
      <c r="K37" s="46"/>
      <c r="L37" s="46"/>
      <c r="M37" s="46"/>
      <c r="N37" s="46"/>
      <c r="O37" s="46"/>
      <c r="P37" s="46"/>
      <c r="Q37" s="46"/>
      <c r="R37" s="46"/>
      <c r="S37" s="46"/>
      <c r="T37" s="46"/>
      <c r="U37" s="46"/>
    </row>
    <row r="38" spans="1:21" ht="13.5" customHeight="1" x14ac:dyDescent="0.2">
      <c r="A38" s="46"/>
      <c r="B38" s="46"/>
      <c r="C38" s="46"/>
      <c r="D38" s="46"/>
      <c r="E38" s="46"/>
      <c r="F38" s="46"/>
      <c r="G38" s="46"/>
      <c r="H38" s="46"/>
      <c r="I38" s="46"/>
      <c r="J38" s="46"/>
      <c r="K38" s="46"/>
      <c r="L38" s="46"/>
      <c r="M38" s="46"/>
      <c r="N38" s="46"/>
      <c r="O38" s="46"/>
      <c r="P38" s="46"/>
      <c r="Q38" s="46"/>
      <c r="R38" s="46"/>
      <c r="S38" s="46"/>
      <c r="T38" s="46"/>
      <c r="U38" s="46"/>
    </row>
    <row r="39" spans="1:21" ht="13.5" customHeight="1" x14ac:dyDescent="0.2">
      <c r="A39" s="46"/>
      <c r="B39" s="46"/>
      <c r="C39" s="46"/>
      <c r="D39" s="46"/>
      <c r="E39" s="46"/>
      <c r="F39" s="46"/>
      <c r="G39" s="46"/>
      <c r="H39" s="46"/>
      <c r="I39" s="46"/>
      <c r="J39" s="46"/>
      <c r="K39" s="46"/>
      <c r="L39" s="46"/>
      <c r="M39" s="46"/>
      <c r="N39" s="46"/>
      <c r="O39" s="46"/>
      <c r="P39" s="46"/>
      <c r="Q39" s="46"/>
      <c r="R39" s="46"/>
      <c r="S39" s="46"/>
      <c r="T39" s="46"/>
      <c r="U39" s="46"/>
    </row>
    <row r="40" spans="1:21" ht="13.5" customHeight="1" x14ac:dyDescent="0.2">
      <c r="A40" s="46"/>
      <c r="B40" s="46"/>
      <c r="C40" s="46"/>
      <c r="D40" s="46"/>
      <c r="E40" s="46"/>
      <c r="F40" s="46"/>
      <c r="G40" s="46"/>
      <c r="H40" s="46"/>
      <c r="I40" s="46"/>
      <c r="J40" s="46"/>
      <c r="K40" s="46"/>
      <c r="L40" s="46"/>
      <c r="M40" s="46"/>
      <c r="N40" s="46"/>
      <c r="O40" s="46"/>
      <c r="P40" s="46"/>
      <c r="Q40" s="46"/>
      <c r="R40" s="46"/>
      <c r="S40" s="46"/>
      <c r="T40" s="46"/>
      <c r="U40" s="46"/>
    </row>
    <row r="41" spans="1:21" ht="13.5" customHeight="1" x14ac:dyDescent="0.2">
      <c r="A41" s="46"/>
      <c r="B41" s="46"/>
      <c r="C41" s="46"/>
      <c r="D41" s="46"/>
      <c r="E41" s="46"/>
      <c r="F41" s="46"/>
      <c r="G41" s="46"/>
      <c r="H41" s="46"/>
      <c r="I41" s="46"/>
      <c r="J41" s="46"/>
      <c r="K41" s="46"/>
      <c r="L41" s="46"/>
      <c r="M41" s="46"/>
      <c r="N41" s="46"/>
      <c r="O41" s="46"/>
      <c r="P41" s="46"/>
      <c r="Q41" s="46"/>
      <c r="R41" s="46"/>
      <c r="S41" s="46"/>
      <c r="T41" s="46"/>
      <c r="U41" s="46"/>
    </row>
    <row r="42" spans="1:21" ht="13.5" customHeight="1" x14ac:dyDescent="0.2">
      <c r="A42" s="46"/>
      <c r="B42" s="46"/>
      <c r="C42" s="46"/>
      <c r="D42" s="46"/>
      <c r="E42" s="46"/>
      <c r="F42" s="46"/>
      <c r="G42" s="46"/>
      <c r="H42" s="46"/>
      <c r="I42" s="46"/>
      <c r="J42" s="46"/>
      <c r="K42" s="46"/>
      <c r="L42" s="46"/>
      <c r="M42" s="46"/>
      <c r="N42" s="46"/>
      <c r="O42" s="46"/>
      <c r="P42" s="46"/>
      <c r="Q42" s="46"/>
      <c r="R42" s="46"/>
      <c r="S42" s="46"/>
      <c r="T42" s="46"/>
      <c r="U42" s="46"/>
    </row>
    <row r="43" spans="1:21" ht="30.75" customHeight="1" thickBot="1" x14ac:dyDescent="0.25">
      <c r="A43" s="46"/>
      <c r="B43" s="46"/>
      <c r="C43" s="46"/>
      <c r="D43" s="46"/>
      <c r="E43" s="46"/>
      <c r="F43" s="46"/>
      <c r="G43" s="46"/>
      <c r="H43" s="46"/>
      <c r="I43" s="46"/>
      <c r="J43" s="46"/>
      <c r="K43" s="46"/>
      <c r="L43" s="46"/>
      <c r="M43" s="46"/>
      <c r="N43" s="46"/>
      <c r="O43" s="48" t="s">
        <v>9</v>
      </c>
      <c r="P43" s="46"/>
      <c r="Q43" s="46"/>
      <c r="R43" s="46"/>
      <c r="S43" s="46"/>
      <c r="T43" s="46"/>
      <c r="U43" s="46"/>
    </row>
    <row r="44" spans="1:21" ht="30.75" customHeight="1" thickBot="1" x14ac:dyDescent="0.25">
      <c r="A44" s="46"/>
      <c r="B44" s="49" t="s">
        <v>10</v>
      </c>
      <c r="C44" s="50"/>
      <c r="D44" s="50"/>
      <c r="E44" s="51"/>
      <c r="F44" s="51"/>
      <c r="G44" s="51"/>
      <c r="H44" s="51"/>
      <c r="I44" s="51"/>
      <c r="J44" s="52" t="s">
        <v>2</v>
      </c>
      <c r="K44" s="53" t="s">
        <v>549</v>
      </c>
      <c r="L44" s="54" t="s">
        <v>550</v>
      </c>
      <c r="M44" s="54" t="s">
        <v>551</v>
      </c>
      <c r="N44" s="54" t="s">
        <v>552</v>
      </c>
      <c r="O44" s="55" t="s">
        <v>553</v>
      </c>
      <c r="P44" s="46"/>
      <c r="Q44" s="46"/>
      <c r="R44" s="46"/>
      <c r="S44" s="46"/>
      <c r="T44" s="46"/>
      <c r="U44" s="46"/>
    </row>
    <row r="45" spans="1:21" ht="30.75" customHeight="1" x14ac:dyDescent="0.2">
      <c r="A45" s="46"/>
      <c r="B45" s="1187" t="s">
        <v>11</v>
      </c>
      <c r="C45" s="1188"/>
      <c r="D45" s="56"/>
      <c r="E45" s="1193" t="s">
        <v>12</v>
      </c>
      <c r="F45" s="1193"/>
      <c r="G45" s="1193"/>
      <c r="H45" s="1193"/>
      <c r="I45" s="1193"/>
      <c r="J45" s="1194"/>
      <c r="K45" s="57">
        <v>398</v>
      </c>
      <c r="L45" s="58">
        <v>390</v>
      </c>
      <c r="M45" s="58">
        <v>388</v>
      </c>
      <c r="N45" s="58">
        <v>390</v>
      </c>
      <c r="O45" s="59">
        <v>387</v>
      </c>
      <c r="P45" s="46"/>
      <c r="Q45" s="46"/>
      <c r="R45" s="46"/>
      <c r="S45" s="46"/>
      <c r="T45" s="46"/>
      <c r="U45" s="46"/>
    </row>
    <row r="46" spans="1:21" ht="30.75" customHeight="1" x14ac:dyDescent="0.2">
      <c r="A46" s="46"/>
      <c r="B46" s="1189"/>
      <c r="C46" s="1190"/>
      <c r="D46" s="60"/>
      <c r="E46" s="1166" t="s">
        <v>13</v>
      </c>
      <c r="F46" s="1166"/>
      <c r="G46" s="1166"/>
      <c r="H46" s="1166"/>
      <c r="I46" s="1166"/>
      <c r="J46" s="1167"/>
      <c r="K46" s="61" t="s">
        <v>507</v>
      </c>
      <c r="L46" s="62" t="s">
        <v>507</v>
      </c>
      <c r="M46" s="62" t="s">
        <v>507</v>
      </c>
      <c r="N46" s="62" t="s">
        <v>507</v>
      </c>
      <c r="O46" s="63" t="s">
        <v>507</v>
      </c>
      <c r="P46" s="46"/>
      <c r="Q46" s="46"/>
      <c r="R46" s="46"/>
      <c r="S46" s="46"/>
      <c r="T46" s="46"/>
      <c r="U46" s="46"/>
    </row>
    <row r="47" spans="1:21" ht="30.75" customHeight="1" x14ac:dyDescent="0.2">
      <c r="A47" s="46"/>
      <c r="B47" s="1189"/>
      <c r="C47" s="1190"/>
      <c r="D47" s="60"/>
      <c r="E47" s="1166" t="s">
        <v>14</v>
      </c>
      <c r="F47" s="1166"/>
      <c r="G47" s="1166"/>
      <c r="H47" s="1166"/>
      <c r="I47" s="1166"/>
      <c r="J47" s="1167"/>
      <c r="K47" s="61" t="s">
        <v>507</v>
      </c>
      <c r="L47" s="62" t="s">
        <v>507</v>
      </c>
      <c r="M47" s="62" t="s">
        <v>507</v>
      </c>
      <c r="N47" s="62" t="s">
        <v>507</v>
      </c>
      <c r="O47" s="63" t="s">
        <v>507</v>
      </c>
      <c r="P47" s="46"/>
      <c r="Q47" s="46"/>
      <c r="R47" s="46"/>
      <c r="S47" s="46"/>
      <c r="T47" s="46"/>
      <c r="U47" s="46"/>
    </row>
    <row r="48" spans="1:21" ht="30.75" customHeight="1" x14ac:dyDescent="0.2">
      <c r="A48" s="46"/>
      <c r="B48" s="1189"/>
      <c r="C48" s="1190"/>
      <c r="D48" s="60"/>
      <c r="E48" s="1166" t="s">
        <v>15</v>
      </c>
      <c r="F48" s="1166"/>
      <c r="G48" s="1166"/>
      <c r="H48" s="1166"/>
      <c r="I48" s="1166"/>
      <c r="J48" s="1167"/>
      <c r="K48" s="61">
        <v>1</v>
      </c>
      <c r="L48" s="62">
        <v>1</v>
      </c>
      <c r="M48" s="62" t="s">
        <v>507</v>
      </c>
      <c r="N48" s="62" t="s">
        <v>507</v>
      </c>
      <c r="O48" s="63">
        <v>1</v>
      </c>
      <c r="P48" s="46"/>
      <c r="Q48" s="46"/>
      <c r="R48" s="46"/>
      <c r="S48" s="46"/>
      <c r="T48" s="46"/>
      <c r="U48" s="46"/>
    </row>
    <row r="49" spans="1:21" ht="30.75" customHeight="1" x14ac:dyDescent="0.2">
      <c r="A49" s="46"/>
      <c r="B49" s="1189"/>
      <c r="C49" s="1190"/>
      <c r="D49" s="60"/>
      <c r="E49" s="1166" t="s">
        <v>16</v>
      </c>
      <c r="F49" s="1166"/>
      <c r="G49" s="1166"/>
      <c r="H49" s="1166"/>
      <c r="I49" s="1166"/>
      <c r="J49" s="1167"/>
      <c r="K49" s="61">
        <v>9</v>
      </c>
      <c r="L49" s="62">
        <v>32</v>
      </c>
      <c r="M49" s="62">
        <v>37</v>
      </c>
      <c r="N49" s="62">
        <v>37</v>
      </c>
      <c r="O49" s="63">
        <v>53</v>
      </c>
      <c r="P49" s="46"/>
      <c r="Q49" s="46"/>
      <c r="R49" s="46"/>
      <c r="S49" s="46"/>
      <c r="T49" s="46"/>
      <c r="U49" s="46"/>
    </row>
    <row r="50" spans="1:21" ht="30.75" customHeight="1" x14ac:dyDescent="0.2">
      <c r="A50" s="46"/>
      <c r="B50" s="1189"/>
      <c r="C50" s="1190"/>
      <c r="D50" s="60"/>
      <c r="E50" s="1166" t="s">
        <v>17</v>
      </c>
      <c r="F50" s="1166"/>
      <c r="G50" s="1166"/>
      <c r="H50" s="1166"/>
      <c r="I50" s="1166"/>
      <c r="J50" s="1167"/>
      <c r="K50" s="61" t="s">
        <v>507</v>
      </c>
      <c r="L50" s="62" t="s">
        <v>507</v>
      </c>
      <c r="M50" s="62" t="s">
        <v>507</v>
      </c>
      <c r="N50" s="62" t="s">
        <v>507</v>
      </c>
      <c r="O50" s="63" t="s">
        <v>507</v>
      </c>
      <c r="P50" s="46"/>
      <c r="Q50" s="46"/>
      <c r="R50" s="46"/>
      <c r="S50" s="46"/>
      <c r="T50" s="46"/>
      <c r="U50" s="46"/>
    </row>
    <row r="51" spans="1:21" ht="30.75" customHeight="1" x14ac:dyDescent="0.2">
      <c r="A51" s="46"/>
      <c r="B51" s="1191"/>
      <c r="C51" s="1192"/>
      <c r="D51" s="64"/>
      <c r="E51" s="1166" t="s">
        <v>18</v>
      </c>
      <c r="F51" s="1166"/>
      <c r="G51" s="1166"/>
      <c r="H51" s="1166"/>
      <c r="I51" s="1166"/>
      <c r="J51" s="1167"/>
      <c r="K51" s="61">
        <v>0</v>
      </c>
      <c r="L51" s="62" t="s">
        <v>507</v>
      </c>
      <c r="M51" s="62" t="s">
        <v>507</v>
      </c>
      <c r="N51" s="62" t="s">
        <v>507</v>
      </c>
      <c r="O51" s="63" t="s">
        <v>507</v>
      </c>
      <c r="P51" s="46"/>
      <c r="Q51" s="46"/>
      <c r="R51" s="46"/>
      <c r="S51" s="46"/>
      <c r="T51" s="46"/>
      <c r="U51" s="46"/>
    </row>
    <row r="52" spans="1:21" ht="30.75" customHeight="1" x14ac:dyDescent="0.2">
      <c r="A52" s="46"/>
      <c r="B52" s="1164" t="s">
        <v>19</v>
      </c>
      <c r="C52" s="1165"/>
      <c r="D52" s="64"/>
      <c r="E52" s="1166" t="s">
        <v>20</v>
      </c>
      <c r="F52" s="1166"/>
      <c r="G52" s="1166"/>
      <c r="H52" s="1166"/>
      <c r="I52" s="1166"/>
      <c r="J52" s="1167"/>
      <c r="K52" s="61">
        <v>268</v>
      </c>
      <c r="L52" s="62">
        <v>264</v>
      </c>
      <c r="M52" s="62">
        <v>266</v>
      </c>
      <c r="N52" s="62">
        <v>279</v>
      </c>
      <c r="O52" s="63">
        <v>275</v>
      </c>
      <c r="P52" s="46"/>
      <c r="Q52" s="46"/>
      <c r="R52" s="46"/>
      <c r="S52" s="46"/>
      <c r="T52" s="46"/>
      <c r="U52" s="46"/>
    </row>
    <row r="53" spans="1:21" ht="30.75" customHeight="1" thickBot="1" x14ac:dyDescent="0.25">
      <c r="A53" s="46"/>
      <c r="B53" s="1168" t="s">
        <v>21</v>
      </c>
      <c r="C53" s="1169"/>
      <c r="D53" s="65"/>
      <c r="E53" s="1170" t="s">
        <v>22</v>
      </c>
      <c r="F53" s="1170"/>
      <c r="G53" s="1170"/>
      <c r="H53" s="1170"/>
      <c r="I53" s="1170"/>
      <c r="J53" s="1171"/>
      <c r="K53" s="66">
        <v>140</v>
      </c>
      <c r="L53" s="67">
        <v>159</v>
      </c>
      <c r="M53" s="67">
        <v>159</v>
      </c>
      <c r="N53" s="67">
        <v>148</v>
      </c>
      <c r="O53" s="68">
        <v>166</v>
      </c>
      <c r="P53" s="46"/>
      <c r="Q53" s="46"/>
      <c r="R53" s="46"/>
      <c r="S53" s="46"/>
      <c r="T53" s="46"/>
      <c r="U53" s="46"/>
    </row>
    <row r="54" spans="1:21" ht="24" customHeight="1" x14ac:dyDescent="0.2">
      <c r="A54" s="46"/>
      <c r="B54" s="69" t="s">
        <v>23</v>
      </c>
      <c r="C54" s="46"/>
      <c r="D54" s="46"/>
      <c r="E54" s="46"/>
      <c r="F54" s="46"/>
      <c r="G54" s="46"/>
      <c r="H54" s="46"/>
      <c r="I54" s="46"/>
      <c r="J54" s="46"/>
      <c r="K54" s="46"/>
      <c r="L54" s="46"/>
      <c r="M54" s="46"/>
      <c r="N54" s="46"/>
      <c r="O54" s="46"/>
      <c r="P54" s="46"/>
      <c r="Q54" s="46"/>
      <c r="R54" s="46"/>
      <c r="S54" s="46"/>
      <c r="T54" s="46"/>
      <c r="U54" s="46"/>
    </row>
    <row r="55" spans="1:21" ht="24" customHeight="1" x14ac:dyDescent="0.2">
      <c r="A55" s="46"/>
      <c r="B55" s="69" t="s">
        <v>24</v>
      </c>
      <c r="C55" s="46"/>
      <c r="D55" s="46"/>
      <c r="E55" s="46"/>
      <c r="F55" s="46"/>
      <c r="G55" s="46"/>
      <c r="H55" s="46"/>
      <c r="I55" s="46"/>
      <c r="J55" s="46"/>
      <c r="K55" s="46"/>
      <c r="L55" s="46"/>
      <c r="M55" s="46"/>
      <c r="N55" s="46"/>
      <c r="O55" s="46"/>
      <c r="P55" s="46"/>
      <c r="Q55" s="46"/>
      <c r="R55" s="46"/>
      <c r="S55" s="46"/>
      <c r="T55" s="46"/>
      <c r="U55" s="46"/>
    </row>
    <row r="56" spans="1:21" ht="24" customHeight="1" thickBot="1" x14ac:dyDescent="0.25">
      <c r="A56" s="46"/>
      <c r="B56" s="70" t="s">
        <v>25</v>
      </c>
      <c r="C56" s="71"/>
      <c r="D56" s="71"/>
      <c r="E56" s="71"/>
      <c r="F56" s="71"/>
      <c r="G56" s="71"/>
      <c r="H56" s="71"/>
      <c r="I56" s="71"/>
      <c r="J56" s="71"/>
      <c r="K56" s="72"/>
      <c r="L56" s="72"/>
      <c r="M56" s="72"/>
      <c r="N56" s="72"/>
      <c r="O56" s="73" t="s">
        <v>566</v>
      </c>
      <c r="P56" s="46"/>
      <c r="Q56" s="46"/>
      <c r="R56" s="46"/>
      <c r="S56" s="46"/>
      <c r="T56" s="46"/>
      <c r="U56" s="46"/>
    </row>
    <row r="57" spans="1:21" ht="31.5" customHeight="1" thickBot="1" x14ac:dyDescent="0.25">
      <c r="A57" s="46"/>
      <c r="B57" s="74"/>
      <c r="C57" s="75"/>
      <c r="D57" s="75"/>
      <c r="E57" s="76"/>
      <c r="F57" s="76"/>
      <c r="G57" s="76"/>
      <c r="H57" s="76"/>
      <c r="I57" s="76"/>
      <c r="J57" s="77" t="s">
        <v>2</v>
      </c>
      <c r="K57" s="78" t="s">
        <v>567</v>
      </c>
      <c r="L57" s="79" t="s">
        <v>568</v>
      </c>
      <c r="M57" s="79" t="s">
        <v>569</v>
      </c>
      <c r="N57" s="79" t="s">
        <v>570</v>
      </c>
      <c r="O57" s="80" t="s">
        <v>571</v>
      </c>
      <c r="P57" s="46"/>
      <c r="Q57" s="46"/>
      <c r="R57" s="46"/>
      <c r="S57" s="46"/>
      <c r="T57" s="46"/>
      <c r="U57" s="46"/>
    </row>
    <row r="58" spans="1:21" ht="31.5" customHeight="1" x14ac:dyDescent="0.2">
      <c r="B58" s="1172" t="s">
        <v>26</v>
      </c>
      <c r="C58" s="1173"/>
      <c r="D58" s="1178" t="s">
        <v>27</v>
      </c>
      <c r="E58" s="1179"/>
      <c r="F58" s="1179"/>
      <c r="G58" s="1179"/>
      <c r="H58" s="1179"/>
      <c r="I58" s="1179"/>
      <c r="J58" s="1180"/>
      <c r="K58" s="81"/>
      <c r="L58" s="82"/>
      <c r="M58" s="82"/>
      <c r="N58" s="82"/>
      <c r="O58" s="83"/>
    </row>
    <row r="59" spans="1:21" ht="31.5" customHeight="1" x14ac:dyDescent="0.2">
      <c r="B59" s="1174"/>
      <c r="C59" s="1175"/>
      <c r="D59" s="1181" t="s">
        <v>28</v>
      </c>
      <c r="E59" s="1182"/>
      <c r="F59" s="1182"/>
      <c r="G59" s="1182"/>
      <c r="H59" s="1182"/>
      <c r="I59" s="1182"/>
      <c r="J59" s="1183"/>
      <c r="K59" s="84"/>
      <c r="L59" s="85"/>
      <c r="M59" s="85"/>
      <c r="N59" s="85"/>
      <c r="O59" s="86"/>
    </row>
    <row r="60" spans="1:21" ht="31.5" customHeight="1" thickBot="1" x14ac:dyDescent="0.25">
      <c r="B60" s="1176"/>
      <c r="C60" s="1177"/>
      <c r="D60" s="1184" t="s">
        <v>29</v>
      </c>
      <c r="E60" s="1185"/>
      <c r="F60" s="1185"/>
      <c r="G60" s="1185"/>
      <c r="H60" s="1185"/>
      <c r="I60" s="1185"/>
      <c r="J60" s="1186"/>
      <c r="K60" s="87"/>
      <c r="L60" s="88"/>
      <c r="M60" s="88"/>
      <c r="N60" s="88"/>
      <c r="O60" s="89"/>
    </row>
    <row r="61" spans="1:21" ht="24" customHeight="1" x14ac:dyDescent="0.2">
      <c r="B61" s="90"/>
      <c r="C61" s="90"/>
      <c r="D61" s="91" t="s">
        <v>30</v>
      </c>
      <c r="E61" s="92"/>
      <c r="F61" s="92"/>
      <c r="G61" s="92"/>
      <c r="H61" s="92"/>
      <c r="I61" s="92"/>
      <c r="J61" s="92"/>
      <c r="K61" s="92"/>
      <c r="L61" s="92"/>
      <c r="M61" s="92"/>
      <c r="N61" s="92"/>
      <c r="O61" s="92"/>
    </row>
    <row r="62" spans="1:21" ht="24" customHeight="1" x14ac:dyDescent="0.2">
      <c r="B62" s="93"/>
      <c r="C62" s="93"/>
      <c r="D62" s="91" t="s">
        <v>31</v>
      </c>
      <c r="E62" s="92"/>
      <c r="F62" s="92"/>
      <c r="G62" s="92"/>
      <c r="H62" s="92"/>
      <c r="I62" s="92"/>
      <c r="J62" s="92"/>
      <c r="K62" s="92"/>
      <c r="L62" s="92"/>
      <c r="M62" s="92"/>
      <c r="N62" s="92"/>
      <c r="O62" s="92"/>
    </row>
    <row r="63" spans="1:21" ht="24" customHeight="1" x14ac:dyDescent="0.2">
      <c r="A63" s="46"/>
      <c r="B63" s="69"/>
      <c r="C63" s="46"/>
      <c r="D63" s="46"/>
      <c r="E63" s="46"/>
      <c r="F63" s="46"/>
      <c r="G63" s="46"/>
      <c r="H63" s="46"/>
      <c r="I63" s="46"/>
      <c r="J63" s="46"/>
      <c r="K63" s="46"/>
      <c r="L63" s="46"/>
      <c r="M63" s="46"/>
      <c r="N63" s="46"/>
      <c r="O63" s="46"/>
      <c r="P63" s="46"/>
      <c r="Q63" s="46"/>
      <c r="R63" s="46"/>
      <c r="S63" s="46"/>
      <c r="T63" s="46"/>
      <c r="U63" s="46"/>
    </row>
    <row r="64" spans="1:21" ht="24" customHeight="1" x14ac:dyDescent="0.2">
      <c r="A64" s="46"/>
      <c r="B64" s="69"/>
      <c r="C64" s="46"/>
      <c r="D64" s="46"/>
      <c r="E64" s="46"/>
      <c r="F64" s="46"/>
      <c r="G64" s="46"/>
      <c r="H64" s="46"/>
      <c r="I64" s="46"/>
      <c r="J64" s="46"/>
      <c r="K64" s="46"/>
      <c r="L64" s="46"/>
      <c r="M64" s="46"/>
      <c r="N64" s="46"/>
      <c r="O64" s="46"/>
      <c r="P64" s="46"/>
      <c r="Q64" s="46"/>
      <c r="R64" s="46"/>
      <c r="S64" s="46"/>
      <c r="T64" s="46"/>
      <c r="U64" s="46"/>
    </row>
  </sheetData>
  <sheetProtection algorithmName="SHA-512" hashValue="XerYhpSrPZas3a3coIT+z1VRW+H+fcq2JrBRvbLZEE3elRFsGmnNtY0oBGmWZ75Qiz69xbMc2+ZYkIgXlfpfjw==" saltValue="qj1BlMmdv/O3rNlVFU6avA=="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topLeftCell="A28" zoomScaleSheetLayoutView="100" workbookViewId="0">
      <selection activeCell="J47" sqref="J47"/>
    </sheetView>
  </sheetViews>
  <sheetFormatPr defaultColWidth="0" defaultRowHeight="13.5" customHeight="1" zeroHeight="1" x14ac:dyDescent="0.2"/>
  <cols>
    <col min="1" max="1" width="6.6640625" style="94" customWidth="1"/>
    <col min="2" max="3" width="12.6640625" style="94" customWidth="1"/>
    <col min="4" max="4" width="11.6640625" style="94" customWidth="1"/>
    <col min="5" max="8" width="10.33203125" style="94" customWidth="1"/>
    <col min="9" max="13" width="16.33203125" style="94" customWidth="1"/>
    <col min="14" max="19" width="12.6640625" style="94" customWidth="1"/>
    <col min="20" max="16384" width="0" style="94"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5" t="s">
        <v>9</v>
      </c>
    </row>
    <row r="40" spans="2:13" ht="27.75" customHeight="1" thickBot="1" x14ac:dyDescent="0.25">
      <c r="B40" s="96" t="s">
        <v>10</v>
      </c>
      <c r="C40" s="97"/>
      <c r="D40" s="97"/>
      <c r="E40" s="98"/>
      <c r="F40" s="98"/>
      <c r="G40" s="98"/>
      <c r="H40" s="99" t="s">
        <v>2</v>
      </c>
      <c r="I40" s="100" t="s">
        <v>549</v>
      </c>
      <c r="J40" s="101" t="s">
        <v>550</v>
      </c>
      <c r="K40" s="101" t="s">
        <v>551</v>
      </c>
      <c r="L40" s="101" t="s">
        <v>552</v>
      </c>
      <c r="M40" s="102" t="s">
        <v>553</v>
      </c>
    </row>
    <row r="41" spans="2:13" ht="27.75" customHeight="1" x14ac:dyDescent="0.2">
      <c r="B41" s="1207" t="s">
        <v>32</v>
      </c>
      <c r="C41" s="1208"/>
      <c r="D41" s="103"/>
      <c r="E41" s="1209" t="s">
        <v>33</v>
      </c>
      <c r="F41" s="1209"/>
      <c r="G41" s="1209"/>
      <c r="H41" s="1210"/>
      <c r="I41" s="342">
        <v>3753</v>
      </c>
      <c r="J41" s="343">
        <v>3613</v>
      </c>
      <c r="K41" s="343">
        <v>3489</v>
      </c>
      <c r="L41" s="343">
        <v>3714</v>
      </c>
      <c r="M41" s="344">
        <v>3913</v>
      </c>
    </row>
    <row r="42" spans="2:13" ht="27.75" customHeight="1" x14ac:dyDescent="0.2">
      <c r="B42" s="1197"/>
      <c r="C42" s="1198"/>
      <c r="D42" s="104"/>
      <c r="E42" s="1201" t="s">
        <v>34</v>
      </c>
      <c r="F42" s="1201"/>
      <c r="G42" s="1201"/>
      <c r="H42" s="1202"/>
      <c r="I42" s="345" t="s">
        <v>507</v>
      </c>
      <c r="J42" s="346" t="s">
        <v>507</v>
      </c>
      <c r="K42" s="346" t="s">
        <v>507</v>
      </c>
      <c r="L42" s="346" t="s">
        <v>507</v>
      </c>
      <c r="M42" s="347" t="s">
        <v>507</v>
      </c>
    </row>
    <row r="43" spans="2:13" ht="27.75" customHeight="1" x14ac:dyDescent="0.2">
      <c r="B43" s="1197"/>
      <c r="C43" s="1198"/>
      <c r="D43" s="104"/>
      <c r="E43" s="1201" t="s">
        <v>35</v>
      </c>
      <c r="F43" s="1201"/>
      <c r="G43" s="1201"/>
      <c r="H43" s="1202"/>
      <c r="I43" s="345">
        <v>45</v>
      </c>
      <c r="J43" s="346">
        <v>34</v>
      </c>
      <c r="K43" s="346">
        <v>17</v>
      </c>
      <c r="L43" s="346">
        <v>6</v>
      </c>
      <c r="M43" s="347" t="s">
        <v>507</v>
      </c>
    </row>
    <row r="44" spans="2:13" ht="27.75" customHeight="1" x14ac:dyDescent="0.2">
      <c r="B44" s="1197"/>
      <c r="C44" s="1198"/>
      <c r="D44" s="104"/>
      <c r="E44" s="1201" t="s">
        <v>36</v>
      </c>
      <c r="F44" s="1201"/>
      <c r="G44" s="1201"/>
      <c r="H44" s="1202"/>
      <c r="I44" s="345">
        <v>444</v>
      </c>
      <c r="J44" s="346">
        <v>801</v>
      </c>
      <c r="K44" s="346">
        <v>954</v>
      </c>
      <c r="L44" s="346">
        <v>947</v>
      </c>
      <c r="M44" s="347">
        <v>898</v>
      </c>
    </row>
    <row r="45" spans="2:13" ht="27.75" customHeight="1" x14ac:dyDescent="0.2">
      <c r="B45" s="1197"/>
      <c r="C45" s="1198"/>
      <c r="D45" s="104"/>
      <c r="E45" s="1201" t="s">
        <v>37</v>
      </c>
      <c r="F45" s="1201"/>
      <c r="G45" s="1201"/>
      <c r="H45" s="1202"/>
      <c r="I45" s="345">
        <v>175</v>
      </c>
      <c r="J45" s="346">
        <v>65</v>
      </c>
      <c r="K45" s="346">
        <v>87</v>
      </c>
      <c r="L45" s="346">
        <v>68</v>
      </c>
      <c r="M45" s="347">
        <v>88</v>
      </c>
    </row>
    <row r="46" spans="2:13" ht="27.75" customHeight="1" x14ac:dyDescent="0.2">
      <c r="B46" s="1197"/>
      <c r="C46" s="1198"/>
      <c r="D46" s="105"/>
      <c r="E46" s="1201" t="s">
        <v>38</v>
      </c>
      <c r="F46" s="1201"/>
      <c r="G46" s="1201"/>
      <c r="H46" s="1202"/>
      <c r="I46" s="345" t="s">
        <v>507</v>
      </c>
      <c r="J46" s="346" t="s">
        <v>507</v>
      </c>
      <c r="K46" s="346" t="s">
        <v>507</v>
      </c>
      <c r="L46" s="346" t="s">
        <v>507</v>
      </c>
      <c r="M46" s="347" t="s">
        <v>507</v>
      </c>
    </row>
    <row r="47" spans="2:13" ht="27.75" customHeight="1" x14ac:dyDescent="0.2">
      <c r="B47" s="1197"/>
      <c r="C47" s="1198"/>
      <c r="D47" s="106"/>
      <c r="E47" s="1211" t="s">
        <v>39</v>
      </c>
      <c r="F47" s="1212"/>
      <c r="G47" s="1212"/>
      <c r="H47" s="1213"/>
      <c r="I47" s="345" t="s">
        <v>507</v>
      </c>
      <c r="J47" s="346" t="s">
        <v>507</v>
      </c>
      <c r="K47" s="346" t="s">
        <v>507</v>
      </c>
      <c r="L47" s="346" t="s">
        <v>507</v>
      </c>
      <c r="M47" s="347" t="s">
        <v>507</v>
      </c>
    </row>
    <row r="48" spans="2:13" ht="27.75" customHeight="1" x14ac:dyDescent="0.2">
      <c r="B48" s="1197"/>
      <c r="C48" s="1198"/>
      <c r="D48" s="104"/>
      <c r="E48" s="1201" t="s">
        <v>40</v>
      </c>
      <c r="F48" s="1201"/>
      <c r="G48" s="1201"/>
      <c r="H48" s="1202"/>
      <c r="I48" s="345" t="s">
        <v>507</v>
      </c>
      <c r="J48" s="346" t="s">
        <v>507</v>
      </c>
      <c r="K48" s="346" t="s">
        <v>507</v>
      </c>
      <c r="L48" s="346" t="s">
        <v>507</v>
      </c>
      <c r="M48" s="347" t="s">
        <v>507</v>
      </c>
    </row>
    <row r="49" spans="2:13" ht="27.75" customHeight="1" x14ac:dyDescent="0.2">
      <c r="B49" s="1199"/>
      <c r="C49" s="1200"/>
      <c r="D49" s="104"/>
      <c r="E49" s="1201" t="s">
        <v>41</v>
      </c>
      <c r="F49" s="1201"/>
      <c r="G49" s="1201"/>
      <c r="H49" s="1202"/>
      <c r="I49" s="345" t="s">
        <v>507</v>
      </c>
      <c r="J49" s="346" t="s">
        <v>507</v>
      </c>
      <c r="K49" s="346" t="s">
        <v>507</v>
      </c>
      <c r="L49" s="346" t="s">
        <v>507</v>
      </c>
      <c r="M49" s="347" t="s">
        <v>507</v>
      </c>
    </row>
    <row r="50" spans="2:13" ht="27.75" customHeight="1" x14ac:dyDescent="0.2">
      <c r="B50" s="1195" t="s">
        <v>42</v>
      </c>
      <c r="C50" s="1196"/>
      <c r="D50" s="107"/>
      <c r="E50" s="1201" t="s">
        <v>43</v>
      </c>
      <c r="F50" s="1201"/>
      <c r="G50" s="1201"/>
      <c r="H50" s="1202"/>
      <c r="I50" s="345">
        <v>2445</v>
      </c>
      <c r="J50" s="346">
        <v>2577</v>
      </c>
      <c r="K50" s="346">
        <v>3043</v>
      </c>
      <c r="L50" s="346">
        <v>3626</v>
      </c>
      <c r="M50" s="347">
        <v>3879</v>
      </c>
    </row>
    <row r="51" spans="2:13" ht="27.75" customHeight="1" x14ac:dyDescent="0.2">
      <c r="B51" s="1197"/>
      <c r="C51" s="1198"/>
      <c r="D51" s="104"/>
      <c r="E51" s="1201" t="s">
        <v>44</v>
      </c>
      <c r="F51" s="1201"/>
      <c r="G51" s="1201"/>
      <c r="H51" s="1202"/>
      <c r="I51" s="345">
        <v>26</v>
      </c>
      <c r="J51" s="346">
        <v>20</v>
      </c>
      <c r="K51" s="346">
        <v>13</v>
      </c>
      <c r="L51" s="346">
        <v>7</v>
      </c>
      <c r="M51" s="347">
        <v>3</v>
      </c>
    </row>
    <row r="52" spans="2:13" ht="27.75" customHeight="1" x14ac:dyDescent="0.2">
      <c r="B52" s="1199"/>
      <c r="C52" s="1200"/>
      <c r="D52" s="104"/>
      <c r="E52" s="1201" t="s">
        <v>45</v>
      </c>
      <c r="F52" s="1201"/>
      <c r="G52" s="1201"/>
      <c r="H52" s="1202"/>
      <c r="I52" s="345">
        <v>3122</v>
      </c>
      <c r="J52" s="346">
        <v>3278</v>
      </c>
      <c r="K52" s="346">
        <v>3273</v>
      </c>
      <c r="L52" s="346">
        <v>3500</v>
      </c>
      <c r="M52" s="347">
        <v>3361</v>
      </c>
    </row>
    <row r="53" spans="2:13" ht="27.75" customHeight="1" thickBot="1" x14ac:dyDescent="0.25">
      <c r="B53" s="1203" t="s">
        <v>21</v>
      </c>
      <c r="C53" s="1204"/>
      <c r="D53" s="108"/>
      <c r="E53" s="1205" t="s">
        <v>46</v>
      </c>
      <c r="F53" s="1205"/>
      <c r="G53" s="1205"/>
      <c r="H53" s="1206"/>
      <c r="I53" s="348">
        <v>-1176</v>
      </c>
      <c r="J53" s="349">
        <v>-1361</v>
      </c>
      <c r="K53" s="349">
        <v>-1782</v>
      </c>
      <c r="L53" s="349">
        <v>-2398</v>
      </c>
      <c r="M53" s="350">
        <v>-2344</v>
      </c>
    </row>
    <row r="54" spans="2:13" ht="27.75" customHeight="1" x14ac:dyDescent="0.2">
      <c r="B54" s="109" t="s">
        <v>47</v>
      </c>
      <c r="C54" s="110"/>
      <c r="D54" s="110"/>
      <c r="E54" s="111"/>
      <c r="F54" s="111"/>
      <c r="G54" s="111"/>
      <c r="H54" s="111"/>
      <c r="I54" s="112"/>
      <c r="J54" s="112"/>
      <c r="K54" s="112"/>
      <c r="L54" s="112"/>
      <c r="M54" s="112"/>
    </row>
    <row r="55" spans="2:13" ht="13.2" x14ac:dyDescent="0.2"/>
  </sheetData>
  <sheetProtection algorithmName="SHA-512" hashValue="Jh9+8wjOTllzaGUILkZ/f46V7jDh+KRbY9Um71R5kHs20/72Y2ytVUrHaeuYQnD+s/P1MfT4LU7LTTagAZLqeA==" saltValue="l6ibddBHZliQ1rYB0a0yU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topLeftCell="A34" zoomScale="70" zoomScaleNormal="70" zoomScaleSheetLayoutView="100" workbookViewId="0">
      <selection activeCell="I30" sqref="I30"/>
    </sheetView>
  </sheetViews>
  <sheetFormatPr defaultColWidth="0" defaultRowHeight="13.5"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13" t="s">
        <v>48</v>
      </c>
    </row>
    <row r="54" spans="2:8" ht="29.25" customHeight="1" thickBot="1" x14ac:dyDescent="0.3">
      <c r="B54" s="114" t="s">
        <v>1</v>
      </c>
      <c r="C54" s="115"/>
      <c r="D54" s="115"/>
      <c r="E54" s="116" t="s">
        <v>2</v>
      </c>
      <c r="F54" s="117" t="s">
        <v>551</v>
      </c>
      <c r="G54" s="117" t="s">
        <v>552</v>
      </c>
      <c r="H54" s="118" t="s">
        <v>553</v>
      </c>
    </row>
    <row r="55" spans="2:8" ht="52.5" customHeight="1" x14ac:dyDescent="0.2">
      <c r="B55" s="119"/>
      <c r="C55" s="1222" t="s">
        <v>49</v>
      </c>
      <c r="D55" s="1222"/>
      <c r="E55" s="1223"/>
      <c r="F55" s="120">
        <v>1042</v>
      </c>
      <c r="G55" s="120">
        <v>1246</v>
      </c>
      <c r="H55" s="121">
        <v>1324</v>
      </c>
    </row>
    <row r="56" spans="2:8" ht="52.5" customHeight="1" x14ac:dyDescent="0.2">
      <c r="B56" s="122"/>
      <c r="C56" s="1224" t="s">
        <v>50</v>
      </c>
      <c r="D56" s="1224"/>
      <c r="E56" s="1225"/>
      <c r="F56" s="123">
        <v>242</v>
      </c>
      <c r="G56" s="123">
        <v>290</v>
      </c>
      <c r="H56" s="124">
        <v>290</v>
      </c>
    </row>
    <row r="57" spans="2:8" ht="53.25" customHeight="1" x14ac:dyDescent="0.2">
      <c r="B57" s="122"/>
      <c r="C57" s="1226" t="s">
        <v>51</v>
      </c>
      <c r="D57" s="1226"/>
      <c r="E57" s="1227"/>
      <c r="F57" s="125">
        <v>1885</v>
      </c>
      <c r="G57" s="125">
        <v>2166</v>
      </c>
      <c r="H57" s="126">
        <v>2344</v>
      </c>
    </row>
    <row r="58" spans="2:8" ht="45.75" customHeight="1" x14ac:dyDescent="0.2">
      <c r="B58" s="127"/>
      <c r="C58" s="1214" t="s">
        <v>584</v>
      </c>
      <c r="D58" s="1215"/>
      <c r="E58" s="1216"/>
      <c r="F58" s="128">
        <v>600</v>
      </c>
      <c r="G58" s="128">
        <v>860</v>
      </c>
      <c r="H58" s="129">
        <v>1010</v>
      </c>
    </row>
    <row r="59" spans="2:8" ht="45.75" customHeight="1" x14ac:dyDescent="0.2">
      <c r="B59" s="127"/>
      <c r="C59" s="1214" t="s">
        <v>585</v>
      </c>
      <c r="D59" s="1215"/>
      <c r="E59" s="1216"/>
      <c r="F59" s="128">
        <v>331</v>
      </c>
      <c r="G59" s="128">
        <v>331</v>
      </c>
      <c r="H59" s="129">
        <v>331</v>
      </c>
    </row>
    <row r="60" spans="2:8" ht="45.75" customHeight="1" x14ac:dyDescent="0.2">
      <c r="B60" s="127"/>
      <c r="C60" s="1214" t="s">
        <v>586</v>
      </c>
      <c r="D60" s="1215"/>
      <c r="E60" s="1216"/>
      <c r="F60" s="128">
        <v>327</v>
      </c>
      <c r="G60" s="128">
        <v>327</v>
      </c>
      <c r="H60" s="129">
        <v>325</v>
      </c>
    </row>
    <row r="61" spans="2:8" ht="45.75" customHeight="1" x14ac:dyDescent="0.2">
      <c r="B61" s="127"/>
      <c r="C61" s="1214" t="s">
        <v>587</v>
      </c>
      <c r="D61" s="1215"/>
      <c r="E61" s="1216"/>
      <c r="F61" s="128">
        <v>157</v>
      </c>
      <c r="G61" s="128">
        <v>215</v>
      </c>
      <c r="H61" s="129">
        <v>255</v>
      </c>
    </row>
    <row r="62" spans="2:8" ht="45.75" customHeight="1" thickBot="1" x14ac:dyDescent="0.25">
      <c r="B62" s="130"/>
      <c r="C62" s="1217" t="s">
        <v>588</v>
      </c>
      <c r="D62" s="1218"/>
      <c r="E62" s="1219"/>
      <c r="F62" s="131">
        <v>132</v>
      </c>
      <c r="G62" s="131">
        <v>130</v>
      </c>
      <c r="H62" s="132">
        <v>126</v>
      </c>
    </row>
    <row r="63" spans="2:8" ht="52.5" customHeight="1" thickBot="1" x14ac:dyDescent="0.25">
      <c r="B63" s="133"/>
      <c r="C63" s="1220" t="s">
        <v>52</v>
      </c>
      <c r="D63" s="1220"/>
      <c r="E63" s="1221"/>
      <c r="F63" s="134">
        <v>3169</v>
      </c>
      <c r="G63" s="134">
        <v>3702</v>
      </c>
      <c r="H63" s="135">
        <v>3958</v>
      </c>
    </row>
    <row r="64" spans="2:8" ht="13.2" x14ac:dyDescent="0.2"/>
  </sheetData>
  <sheetProtection algorithmName="SHA-512" hashValue="hOeT/hevTeX/ttWBtdQxAv7jzOF/tkveHrW7SYCevYzIrSBTqelklyapLri1rvQ/FzUVBBaTt8VZKtFdq4ig3w==" saltValue="rUe5y36Zp00dKG+p+n940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1FF914-DD9A-42BA-9835-5E67C1BDEE10}">
  <dimension ref="A1:DE85"/>
  <sheetViews>
    <sheetView showGridLines="0" tabSelected="1" zoomScale="70" zoomScaleNormal="70" workbookViewId="0">
      <selection activeCell="AB19" sqref="AB19"/>
    </sheetView>
  </sheetViews>
  <sheetFormatPr defaultColWidth="0" defaultRowHeight="13.5" customHeight="1" zeroHeight="1" x14ac:dyDescent="0.2"/>
  <cols>
    <col min="1" max="1" width="6.33203125" style="255" customWidth="1"/>
    <col min="2" max="107" width="2.44140625" style="255" customWidth="1"/>
    <col min="108" max="108" width="6.109375" style="261" customWidth="1"/>
    <col min="109" max="109" width="5.88671875" style="259" customWidth="1"/>
    <col min="110" max="16384" width="8.6640625" style="255" hidden="1"/>
  </cols>
  <sheetData>
    <row r="1" spans="1:109" ht="42.75" customHeight="1" x14ac:dyDescent="0.2">
      <c r="A1" s="351"/>
      <c r="B1" s="352"/>
      <c r="DD1" s="255"/>
      <c r="DE1" s="255"/>
    </row>
    <row r="2" spans="1:109" ht="25.5" customHeight="1" x14ac:dyDescent="0.2">
      <c r="A2" s="353"/>
      <c r="C2" s="353"/>
      <c r="O2" s="353"/>
      <c r="P2" s="353"/>
      <c r="Q2" s="353"/>
      <c r="R2" s="353"/>
      <c r="S2" s="353"/>
      <c r="T2" s="353"/>
      <c r="U2" s="353"/>
      <c r="V2" s="353"/>
      <c r="W2" s="353"/>
      <c r="X2" s="353"/>
      <c r="Y2" s="353"/>
      <c r="Z2" s="353"/>
      <c r="AA2" s="353"/>
      <c r="AB2" s="353"/>
      <c r="AC2" s="353"/>
      <c r="AD2" s="353"/>
      <c r="AE2" s="353"/>
      <c r="AF2" s="353"/>
      <c r="AG2" s="353"/>
      <c r="AH2" s="353"/>
      <c r="AI2" s="353"/>
      <c r="AU2" s="353"/>
      <c r="BG2" s="353"/>
      <c r="BS2" s="353"/>
      <c r="CE2" s="353"/>
      <c r="CQ2" s="353"/>
      <c r="DD2" s="255"/>
      <c r="DE2" s="255"/>
    </row>
    <row r="3" spans="1:109" ht="25.5" customHeight="1" x14ac:dyDescent="0.2">
      <c r="A3" s="353"/>
      <c r="C3" s="353"/>
      <c r="O3" s="353"/>
      <c r="P3" s="353"/>
      <c r="Q3" s="353"/>
      <c r="R3" s="353"/>
      <c r="S3" s="353"/>
      <c r="T3" s="353"/>
      <c r="U3" s="353"/>
      <c r="V3" s="353"/>
      <c r="W3" s="353"/>
      <c r="X3" s="353"/>
      <c r="Y3" s="353"/>
      <c r="Z3" s="353"/>
      <c r="AA3" s="353"/>
      <c r="AB3" s="353"/>
      <c r="AC3" s="353"/>
      <c r="AD3" s="353"/>
      <c r="AE3" s="353"/>
      <c r="AF3" s="353"/>
      <c r="AG3" s="353"/>
      <c r="AH3" s="353"/>
      <c r="AI3" s="353"/>
      <c r="AU3" s="353"/>
      <c r="BG3" s="353"/>
      <c r="BS3" s="353"/>
      <c r="CE3" s="353"/>
      <c r="CQ3" s="353"/>
      <c r="DD3" s="255"/>
      <c r="DE3" s="255"/>
    </row>
    <row r="4" spans="1:109" s="253" customFormat="1" ht="13.2" x14ac:dyDescent="0.2">
      <c r="A4" s="353"/>
      <c r="B4" s="353"/>
      <c r="C4" s="353"/>
      <c r="D4" s="353"/>
      <c r="E4" s="353"/>
      <c r="F4" s="353"/>
      <c r="G4" s="353"/>
      <c r="H4" s="353"/>
      <c r="I4" s="353"/>
      <c r="J4" s="353"/>
      <c r="K4" s="353"/>
      <c r="L4" s="353"/>
      <c r="M4" s="353"/>
      <c r="N4" s="353"/>
      <c r="O4" s="353"/>
      <c r="P4" s="353"/>
      <c r="Q4" s="353"/>
      <c r="R4" s="353"/>
      <c r="S4" s="353"/>
      <c r="T4" s="353"/>
      <c r="U4" s="353"/>
      <c r="V4" s="353"/>
      <c r="W4" s="353"/>
      <c r="X4" s="353"/>
      <c r="Y4" s="353"/>
      <c r="Z4" s="353"/>
      <c r="AA4" s="353"/>
      <c r="AB4" s="353"/>
      <c r="AC4" s="353"/>
      <c r="AD4" s="353"/>
      <c r="AE4" s="353"/>
      <c r="AF4" s="353"/>
      <c r="AG4" s="353"/>
      <c r="AH4" s="353"/>
      <c r="AI4" s="353"/>
      <c r="AJ4" s="353"/>
      <c r="AK4" s="353"/>
      <c r="AL4" s="353"/>
      <c r="AM4" s="353"/>
      <c r="AN4" s="353"/>
      <c r="AO4" s="353"/>
      <c r="AP4" s="353"/>
      <c r="AQ4" s="353"/>
      <c r="AR4" s="353"/>
      <c r="AS4" s="353"/>
      <c r="AT4" s="353"/>
      <c r="AU4" s="353"/>
      <c r="AV4" s="353"/>
      <c r="AW4" s="353"/>
      <c r="AX4" s="353"/>
      <c r="AY4" s="353"/>
      <c r="AZ4" s="353"/>
      <c r="BA4" s="353"/>
      <c r="BB4" s="353"/>
      <c r="BC4" s="353"/>
      <c r="BD4" s="353"/>
      <c r="BE4" s="353"/>
      <c r="BF4" s="353"/>
      <c r="BG4" s="353"/>
      <c r="BH4" s="353"/>
      <c r="BI4" s="353"/>
      <c r="BJ4" s="353"/>
      <c r="BK4" s="353"/>
      <c r="BL4" s="353"/>
      <c r="BM4" s="353"/>
      <c r="BN4" s="353"/>
      <c r="BO4" s="353"/>
      <c r="BP4" s="353"/>
      <c r="BQ4" s="353"/>
      <c r="BR4" s="353"/>
      <c r="BS4" s="353"/>
      <c r="BT4" s="353"/>
      <c r="BU4" s="353"/>
      <c r="BV4" s="353"/>
      <c r="BW4" s="353"/>
      <c r="BX4" s="353"/>
      <c r="BY4" s="353"/>
      <c r="BZ4" s="353"/>
      <c r="CA4" s="353"/>
      <c r="CB4" s="353"/>
      <c r="CC4" s="353"/>
      <c r="CD4" s="353"/>
      <c r="CE4" s="353"/>
      <c r="CF4" s="353"/>
      <c r="CG4" s="353"/>
      <c r="CH4" s="353"/>
      <c r="CI4" s="353"/>
      <c r="CJ4" s="353"/>
      <c r="CK4" s="353"/>
      <c r="CL4" s="353"/>
      <c r="CM4" s="353"/>
      <c r="CN4" s="353"/>
      <c r="CO4" s="353"/>
      <c r="CP4" s="353"/>
      <c r="CQ4" s="353"/>
      <c r="CR4" s="353"/>
      <c r="CS4" s="353"/>
      <c r="CT4" s="353"/>
      <c r="CU4" s="353"/>
      <c r="CV4" s="353"/>
      <c r="CW4" s="353"/>
      <c r="CX4" s="353"/>
      <c r="CY4" s="353"/>
      <c r="CZ4" s="353"/>
      <c r="DA4" s="353"/>
      <c r="DB4" s="353"/>
      <c r="DC4" s="353"/>
      <c r="DD4" s="353"/>
      <c r="DE4" s="353"/>
    </row>
    <row r="5" spans="1:109" s="253" customFormat="1" ht="13.2" x14ac:dyDescent="0.2">
      <c r="A5" s="353"/>
      <c r="B5" s="353"/>
      <c r="C5" s="353"/>
      <c r="D5" s="353"/>
      <c r="E5" s="353"/>
      <c r="F5" s="353"/>
      <c r="G5" s="353"/>
      <c r="H5" s="353"/>
      <c r="I5" s="353"/>
      <c r="J5" s="353"/>
      <c r="K5" s="353"/>
      <c r="L5" s="353"/>
      <c r="M5" s="353"/>
      <c r="N5" s="353"/>
      <c r="O5" s="353"/>
      <c r="P5" s="353"/>
      <c r="Q5" s="353"/>
      <c r="R5" s="353"/>
      <c r="S5" s="353"/>
      <c r="T5" s="353"/>
      <c r="U5" s="353"/>
      <c r="V5" s="353"/>
      <c r="W5" s="353"/>
      <c r="X5" s="353"/>
      <c r="Y5" s="353"/>
      <c r="Z5" s="353"/>
      <c r="AA5" s="353"/>
      <c r="AB5" s="353"/>
      <c r="AC5" s="353"/>
      <c r="AD5" s="353"/>
      <c r="AE5" s="353"/>
      <c r="AF5" s="353"/>
      <c r="AG5" s="353"/>
      <c r="AH5" s="353"/>
      <c r="AI5" s="353"/>
      <c r="AJ5" s="353"/>
      <c r="AK5" s="353"/>
      <c r="AL5" s="353"/>
      <c r="AM5" s="353"/>
      <c r="AN5" s="353"/>
      <c r="AO5" s="353"/>
      <c r="AP5" s="353"/>
      <c r="AQ5" s="353"/>
      <c r="AR5" s="353"/>
      <c r="AS5" s="353"/>
      <c r="AT5" s="353"/>
      <c r="AU5" s="353"/>
      <c r="AV5" s="353"/>
      <c r="AW5" s="353"/>
      <c r="AX5" s="353"/>
      <c r="AY5" s="353"/>
      <c r="AZ5" s="353"/>
      <c r="BA5" s="353"/>
      <c r="BB5" s="353"/>
      <c r="BC5" s="353"/>
      <c r="BD5" s="353"/>
      <c r="BE5" s="353"/>
      <c r="BF5" s="353"/>
      <c r="BG5" s="353"/>
      <c r="BH5" s="353"/>
      <c r="BI5" s="353"/>
      <c r="BJ5" s="353"/>
      <c r="BK5" s="353"/>
      <c r="BL5" s="353"/>
      <c r="BM5" s="353"/>
      <c r="BN5" s="353"/>
      <c r="BO5" s="353"/>
      <c r="BP5" s="353"/>
      <c r="BQ5" s="353"/>
      <c r="BR5" s="353"/>
      <c r="BS5" s="353"/>
      <c r="BT5" s="353"/>
      <c r="BU5" s="353"/>
      <c r="BV5" s="353"/>
      <c r="BW5" s="353"/>
      <c r="BX5" s="353"/>
      <c r="BY5" s="353"/>
      <c r="BZ5" s="353"/>
      <c r="CA5" s="353"/>
      <c r="CB5" s="353"/>
      <c r="CC5" s="353"/>
      <c r="CD5" s="353"/>
      <c r="CE5" s="353"/>
      <c r="CF5" s="353"/>
      <c r="CG5" s="353"/>
      <c r="CH5" s="353"/>
      <c r="CI5" s="353"/>
      <c r="CJ5" s="353"/>
      <c r="CK5" s="353"/>
      <c r="CL5" s="353"/>
      <c r="CM5" s="353"/>
      <c r="CN5" s="353"/>
      <c r="CO5" s="353"/>
      <c r="CP5" s="353"/>
      <c r="CQ5" s="353"/>
      <c r="CR5" s="353"/>
      <c r="CS5" s="353"/>
      <c r="CT5" s="353"/>
      <c r="CU5" s="353"/>
      <c r="CV5" s="353"/>
      <c r="CW5" s="353"/>
      <c r="CX5" s="353"/>
      <c r="CY5" s="353"/>
      <c r="CZ5" s="353"/>
      <c r="DA5" s="353"/>
      <c r="DB5" s="353"/>
      <c r="DC5" s="353"/>
      <c r="DD5" s="353"/>
      <c r="DE5" s="353"/>
    </row>
    <row r="6" spans="1:109" s="253" customFormat="1" ht="13.2" x14ac:dyDescent="0.2">
      <c r="A6" s="353"/>
      <c r="B6" s="353"/>
      <c r="C6" s="353"/>
      <c r="D6" s="353"/>
      <c r="E6" s="353"/>
      <c r="F6" s="353"/>
      <c r="G6" s="353"/>
      <c r="H6" s="353"/>
      <c r="I6" s="353"/>
      <c r="J6" s="353"/>
      <c r="K6" s="353"/>
      <c r="L6" s="353"/>
      <c r="M6" s="353"/>
      <c r="N6" s="353"/>
      <c r="O6" s="353"/>
      <c r="P6" s="353"/>
      <c r="Q6" s="353"/>
      <c r="R6" s="353"/>
      <c r="S6" s="353"/>
      <c r="T6" s="353"/>
      <c r="U6" s="353"/>
      <c r="V6" s="353"/>
      <c r="W6" s="353"/>
      <c r="X6" s="353"/>
      <c r="Y6" s="353"/>
      <c r="Z6" s="353"/>
      <c r="AA6" s="353"/>
      <c r="AB6" s="353"/>
      <c r="AC6" s="353"/>
      <c r="AD6" s="353"/>
      <c r="AE6" s="353"/>
      <c r="AF6" s="353"/>
      <c r="AG6" s="353"/>
      <c r="AH6" s="353"/>
      <c r="AI6" s="353"/>
      <c r="AJ6" s="353"/>
      <c r="AK6" s="353"/>
      <c r="AL6" s="353"/>
      <c r="AM6" s="353"/>
      <c r="AN6" s="353"/>
      <c r="AO6" s="353"/>
      <c r="AP6" s="353"/>
      <c r="AQ6" s="353"/>
      <c r="AR6" s="353"/>
      <c r="AS6" s="353"/>
      <c r="AT6" s="353"/>
      <c r="AU6" s="353"/>
      <c r="AV6" s="353"/>
      <c r="AW6" s="353"/>
      <c r="AX6" s="353"/>
      <c r="AY6" s="353"/>
      <c r="AZ6" s="353"/>
      <c r="BA6" s="353"/>
      <c r="BB6" s="353"/>
      <c r="BC6" s="353"/>
      <c r="BD6" s="353"/>
      <c r="BE6" s="353"/>
      <c r="BF6" s="353"/>
      <c r="BG6" s="353"/>
      <c r="BH6" s="353"/>
      <c r="BI6" s="353"/>
      <c r="BJ6" s="353"/>
      <c r="BK6" s="353"/>
      <c r="BL6" s="353"/>
      <c r="BM6" s="353"/>
      <c r="BN6" s="353"/>
      <c r="BO6" s="353"/>
      <c r="BP6" s="353"/>
      <c r="BQ6" s="353"/>
      <c r="BR6" s="353"/>
      <c r="BS6" s="353"/>
      <c r="BT6" s="353"/>
      <c r="BU6" s="353"/>
      <c r="BV6" s="353"/>
      <c r="BW6" s="353"/>
      <c r="BX6" s="353"/>
      <c r="BY6" s="353"/>
      <c r="BZ6" s="353"/>
      <c r="CA6" s="353"/>
      <c r="CB6" s="353"/>
      <c r="CC6" s="353"/>
      <c r="CD6" s="353"/>
      <c r="CE6" s="353"/>
      <c r="CF6" s="353"/>
      <c r="CG6" s="353"/>
      <c r="CH6" s="353"/>
      <c r="CI6" s="353"/>
      <c r="CJ6" s="353"/>
      <c r="CK6" s="353"/>
      <c r="CL6" s="353"/>
      <c r="CM6" s="353"/>
      <c r="CN6" s="353"/>
      <c r="CO6" s="353"/>
      <c r="CP6" s="353"/>
      <c r="CQ6" s="353"/>
      <c r="CR6" s="353"/>
      <c r="CS6" s="353"/>
      <c r="CT6" s="353"/>
      <c r="CU6" s="353"/>
      <c r="CV6" s="353"/>
      <c r="CW6" s="353"/>
      <c r="CX6" s="353"/>
      <c r="CY6" s="353"/>
      <c r="CZ6" s="353"/>
      <c r="DA6" s="353"/>
      <c r="DB6" s="353"/>
      <c r="DC6" s="353"/>
      <c r="DD6" s="353"/>
      <c r="DE6" s="353"/>
    </row>
    <row r="7" spans="1:109" s="253" customFormat="1" ht="13.2" x14ac:dyDescent="0.2">
      <c r="A7" s="353"/>
      <c r="B7" s="353"/>
      <c r="C7" s="353"/>
      <c r="D7" s="353"/>
      <c r="E7" s="353"/>
      <c r="F7" s="353"/>
      <c r="G7" s="353"/>
      <c r="H7" s="353"/>
      <c r="I7" s="353"/>
      <c r="J7" s="353"/>
      <c r="K7" s="353"/>
      <c r="L7" s="353"/>
      <c r="M7" s="353"/>
      <c r="N7" s="353"/>
      <c r="O7" s="353"/>
      <c r="P7" s="353"/>
      <c r="Q7" s="353"/>
      <c r="R7" s="353"/>
      <c r="S7" s="353"/>
      <c r="T7" s="353"/>
      <c r="U7" s="353"/>
      <c r="V7" s="353"/>
      <c r="W7" s="353"/>
      <c r="X7" s="353"/>
      <c r="Y7" s="353"/>
      <c r="Z7" s="353"/>
      <c r="AA7" s="353"/>
      <c r="AB7" s="353"/>
      <c r="AC7" s="353"/>
      <c r="AD7" s="353"/>
      <c r="AE7" s="353"/>
      <c r="AF7" s="353"/>
      <c r="AG7" s="353"/>
      <c r="AH7" s="353"/>
      <c r="AI7" s="353"/>
      <c r="AJ7" s="353"/>
      <c r="AK7" s="353"/>
      <c r="AL7" s="353"/>
      <c r="AM7" s="353"/>
      <c r="AN7" s="353"/>
      <c r="AO7" s="353"/>
      <c r="AP7" s="353"/>
      <c r="AQ7" s="353"/>
      <c r="AR7" s="353"/>
      <c r="AS7" s="353"/>
      <c r="AT7" s="353"/>
      <c r="AU7" s="353"/>
      <c r="AV7" s="353"/>
      <c r="AW7" s="353"/>
      <c r="AX7" s="353"/>
      <c r="AY7" s="353"/>
      <c r="AZ7" s="353"/>
      <c r="BA7" s="353"/>
      <c r="BB7" s="353"/>
      <c r="BC7" s="353"/>
      <c r="BD7" s="353"/>
      <c r="BE7" s="353"/>
      <c r="BF7" s="353"/>
      <c r="BG7" s="353"/>
      <c r="BH7" s="353"/>
      <c r="BI7" s="353"/>
      <c r="BJ7" s="353"/>
      <c r="BK7" s="353"/>
      <c r="BL7" s="353"/>
      <c r="BM7" s="353"/>
      <c r="BN7" s="353"/>
      <c r="BO7" s="353"/>
      <c r="BP7" s="353"/>
      <c r="BQ7" s="353"/>
      <c r="BR7" s="353"/>
      <c r="BS7" s="353"/>
      <c r="BT7" s="353"/>
      <c r="BU7" s="353"/>
      <c r="BV7" s="353"/>
      <c r="BW7" s="353"/>
      <c r="BX7" s="353"/>
      <c r="BY7" s="353"/>
      <c r="BZ7" s="353"/>
      <c r="CA7" s="353"/>
      <c r="CB7" s="353"/>
      <c r="CC7" s="353"/>
      <c r="CD7" s="353"/>
      <c r="CE7" s="353"/>
      <c r="CF7" s="353"/>
      <c r="CG7" s="353"/>
      <c r="CH7" s="353"/>
      <c r="CI7" s="353"/>
      <c r="CJ7" s="353"/>
      <c r="CK7" s="353"/>
      <c r="CL7" s="353"/>
      <c r="CM7" s="353"/>
      <c r="CN7" s="353"/>
      <c r="CO7" s="353"/>
      <c r="CP7" s="353"/>
      <c r="CQ7" s="353"/>
      <c r="CR7" s="353"/>
      <c r="CS7" s="353"/>
      <c r="CT7" s="353"/>
      <c r="CU7" s="353"/>
      <c r="CV7" s="353"/>
      <c r="CW7" s="353"/>
      <c r="CX7" s="353"/>
      <c r="CY7" s="353"/>
      <c r="CZ7" s="353"/>
      <c r="DA7" s="353"/>
      <c r="DB7" s="353"/>
      <c r="DC7" s="353"/>
      <c r="DD7" s="353"/>
      <c r="DE7" s="353"/>
    </row>
    <row r="8" spans="1:109" s="253" customFormat="1" ht="13.2" x14ac:dyDescent="0.2">
      <c r="A8" s="353"/>
      <c r="B8" s="353"/>
      <c r="C8" s="353"/>
      <c r="D8" s="353"/>
      <c r="E8" s="353"/>
      <c r="F8" s="353"/>
      <c r="G8" s="353"/>
      <c r="H8" s="353"/>
      <c r="I8" s="353"/>
      <c r="J8" s="353"/>
      <c r="K8" s="353"/>
      <c r="L8" s="353"/>
      <c r="M8" s="353"/>
      <c r="N8" s="353"/>
      <c r="O8" s="353"/>
      <c r="P8" s="353"/>
      <c r="Q8" s="353"/>
      <c r="R8" s="353"/>
      <c r="S8" s="353"/>
      <c r="T8" s="353"/>
      <c r="U8" s="353"/>
      <c r="V8" s="353"/>
      <c r="W8" s="353"/>
      <c r="X8" s="353"/>
      <c r="Y8" s="353"/>
      <c r="Z8" s="353"/>
      <c r="AA8" s="353"/>
      <c r="AB8" s="353"/>
      <c r="AC8" s="353"/>
      <c r="AD8" s="353"/>
      <c r="AE8" s="353"/>
      <c r="AF8" s="353"/>
      <c r="AG8" s="353"/>
      <c r="AH8" s="353"/>
      <c r="AI8" s="353"/>
      <c r="AJ8" s="353"/>
      <c r="AK8" s="353"/>
      <c r="AL8" s="353"/>
      <c r="AM8" s="353"/>
      <c r="AN8" s="353"/>
      <c r="AO8" s="353"/>
      <c r="AP8" s="353"/>
      <c r="AQ8" s="353"/>
      <c r="AR8" s="353"/>
      <c r="AS8" s="353"/>
      <c r="AT8" s="353"/>
      <c r="AU8" s="353"/>
      <c r="AV8" s="353"/>
      <c r="AW8" s="353"/>
      <c r="AX8" s="353"/>
      <c r="AY8" s="353"/>
      <c r="AZ8" s="353"/>
      <c r="BA8" s="353"/>
      <c r="BB8" s="353"/>
      <c r="BC8" s="353"/>
      <c r="BD8" s="353"/>
      <c r="BE8" s="353"/>
      <c r="BF8" s="353"/>
      <c r="BG8" s="353"/>
      <c r="BH8" s="353"/>
      <c r="BI8" s="353"/>
      <c r="BJ8" s="353"/>
      <c r="BK8" s="353"/>
      <c r="BL8" s="353"/>
      <c r="BM8" s="353"/>
      <c r="BN8" s="353"/>
      <c r="BO8" s="353"/>
      <c r="BP8" s="353"/>
      <c r="BQ8" s="353"/>
      <c r="BR8" s="353"/>
      <c r="BS8" s="353"/>
      <c r="BT8" s="353"/>
      <c r="BU8" s="353"/>
      <c r="BV8" s="353"/>
      <c r="BW8" s="353"/>
      <c r="BX8" s="353"/>
      <c r="BY8" s="353"/>
      <c r="BZ8" s="353"/>
      <c r="CA8" s="353"/>
      <c r="CB8" s="353"/>
      <c r="CC8" s="353"/>
      <c r="CD8" s="353"/>
      <c r="CE8" s="353"/>
      <c r="CF8" s="353"/>
      <c r="CG8" s="353"/>
      <c r="CH8" s="353"/>
      <c r="CI8" s="353"/>
      <c r="CJ8" s="353"/>
      <c r="CK8" s="353"/>
      <c r="CL8" s="353"/>
      <c r="CM8" s="353"/>
      <c r="CN8" s="353"/>
      <c r="CO8" s="353"/>
      <c r="CP8" s="353"/>
      <c r="CQ8" s="353"/>
      <c r="CR8" s="353"/>
      <c r="CS8" s="353"/>
      <c r="CT8" s="353"/>
      <c r="CU8" s="353"/>
      <c r="CV8" s="353"/>
      <c r="CW8" s="353"/>
      <c r="CX8" s="353"/>
      <c r="CY8" s="353"/>
      <c r="CZ8" s="353"/>
      <c r="DA8" s="353"/>
      <c r="DB8" s="353"/>
      <c r="DC8" s="353"/>
      <c r="DD8" s="353"/>
      <c r="DE8" s="353"/>
    </row>
    <row r="9" spans="1:109" s="253" customFormat="1" ht="13.2" x14ac:dyDescent="0.2">
      <c r="A9" s="353"/>
      <c r="B9" s="353"/>
      <c r="C9" s="353"/>
      <c r="D9" s="353"/>
      <c r="E9" s="353"/>
      <c r="F9" s="353"/>
      <c r="G9" s="353"/>
      <c r="H9" s="353"/>
      <c r="I9" s="353"/>
      <c r="J9" s="353"/>
      <c r="K9" s="353"/>
      <c r="L9" s="353"/>
      <c r="M9" s="353"/>
      <c r="N9" s="353"/>
      <c r="O9" s="353"/>
      <c r="P9" s="353"/>
      <c r="Q9" s="353"/>
      <c r="R9" s="353"/>
      <c r="S9" s="353"/>
      <c r="T9" s="353"/>
      <c r="U9" s="353"/>
      <c r="V9" s="353"/>
      <c r="W9" s="353"/>
      <c r="X9" s="353"/>
      <c r="Y9" s="353"/>
      <c r="Z9" s="353"/>
      <c r="AA9" s="353"/>
      <c r="AB9" s="353"/>
      <c r="AC9" s="353"/>
      <c r="AD9" s="353"/>
      <c r="AE9" s="353"/>
      <c r="AF9" s="353"/>
      <c r="AG9" s="353"/>
      <c r="AH9" s="353"/>
      <c r="AI9" s="353"/>
      <c r="AJ9" s="353"/>
      <c r="AK9" s="353"/>
      <c r="AL9" s="353"/>
      <c r="AM9" s="353"/>
      <c r="AN9" s="353"/>
      <c r="AO9" s="353"/>
      <c r="AP9" s="353"/>
      <c r="AQ9" s="353"/>
      <c r="AR9" s="353"/>
      <c r="AS9" s="353"/>
      <c r="AT9" s="353"/>
      <c r="AU9" s="353"/>
      <c r="AV9" s="353"/>
      <c r="AW9" s="353"/>
      <c r="AX9" s="353"/>
      <c r="AY9" s="353"/>
      <c r="AZ9" s="353"/>
      <c r="BA9" s="353"/>
      <c r="BB9" s="353"/>
      <c r="BC9" s="353"/>
      <c r="BD9" s="353"/>
      <c r="BE9" s="353"/>
      <c r="BF9" s="353"/>
      <c r="BG9" s="353"/>
      <c r="BH9" s="353"/>
      <c r="BI9" s="353"/>
      <c r="BJ9" s="353"/>
      <c r="BK9" s="353"/>
      <c r="BL9" s="353"/>
      <c r="BM9" s="353"/>
      <c r="BN9" s="353"/>
      <c r="BO9" s="353"/>
      <c r="BP9" s="353"/>
      <c r="BQ9" s="353"/>
      <c r="BR9" s="353"/>
      <c r="BS9" s="353"/>
      <c r="BT9" s="353"/>
      <c r="BU9" s="353"/>
      <c r="BV9" s="353"/>
      <c r="BW9" s="353"/>
      <c r="BX9" s="353"/>
      <c r="BY9" s="353"/>
      <c r="BZ9" s="353"/>
      <c r="CA9" s="353"/>
      <c r="CB9" s="353"/>
      <c r="CC9" s="353"/>
      <c r="CD9" s="353"/>
      <c r="CE9" s="353"/>
      <c r="CF9" s="353"/>
      <c r="CG9" s="353"/>
      <c r="CH9" s="353"/>
      <c r="CI9" s="353"/>
      <c r="CJ9" s="353"/>
      <c r="CK9" s="353"/>
      <c r="CL9" s="353"/>
      <c r="CM9" s="353"/>
      <c r="CN9" s="353"/>
      <c r="CO9" s="353"/>
      <c r="CP9" s="353"/>
      <c r="CQ9" s="353"/>
      <c r="CR9" s="353"/>
      <c r="CS9" s="353"/>
      <c r="CT9" s="353"/>
      <c r="CU9" s="353"/>
      <c r="CV9" s="353"/>
      <c r="CW9" s="353"/>
      <c r="CX9" s="353"/>
      <c r="CY9" s="353"/>
      <c r="CZ9" s="353"/>
      <c r="DA9" s="353"/>
      <c r="DB9" s="353"/>
      <c r="DC9" s="353"/>
      <c r="DD9" s="353"/>
      <c r="DE9" s="353"/>
    </row>
    <row r="10" spans="1:109" s="253" customFormat="1" ht="13.2" x14ac:dyDescent="0.2">
      <c r="A10" s="353"/>
      <c r="B10" s="353"/>
      <c r="C10" s="353"/>
      <c r="D10" s="353"/>
      <c r="E10" s="353"/>
      <c r="F10" s="353"/>
      <c r="G10" s="353"/>
      <c r="H10" s="353"/>
      <c r="I10" s="353"/>
      <c r="J10" s="353"/>
      <c r="K10" s="353"/>
      <c r="L10" s="353"/>
      <c r="M10" s="353"/>
      <c r="N10" s="353"/>
      <c r="O10" s="353"/>
      <c r="P10" s="353"/>
      <c r="Q10" s="353"/>
      <c r="R10" s="353"/>
      <c r="S10" s="353"/>
      <c r="T10" s="353"/>
      <c r="U10" s="353"/>
      <c r="V10" s="353"/>
      <c r="W10" s="353"/>
      <c r="X10" s="353"/>
      <c r="Y10" s="353"/>
      <c r="Z10" s="353"/>
      <c r="AA10" s="353"/>
      <c r="AB10" s="353"/>
      <c r="AC10" s="353"/>
      <c r="AD10" s="353"/>
      <c r="AE10" s="353"/>
      <c r="AF10" s="353"/>
      <c r="AG10" s="353"/>
      <c r="AH10" s="353"/>
      <c r="AI10" s="353"/>
      <c r="AJ10" s="353"/>
      <c r="AK10" s="353"/>
      <c r="AL10" s="353"/>
      <c r="AM10" s="353"/>
      <c r="AN10" s="353"/>
      <c r="AO10" s="353"/>
      <c r="AP10" s="353"/>
      <c r="AQ10" s="353"/>
      <c r="AR10" s="353"/>
      <c r="AS10" s="353"/>
      <c r="AT10" s="353"/>
      <c r="AU10" s="353"/>
      <c r="AV10" s="353"/>
      <c r="AW10" s="353"/>
      <c r="AX10" s="353"/>
      <c r="AY10" s="353"/>
      <c r="AZ10" s="353"/>
      <c r="BA10" s="353"/>
      <c r="BB10" s="353"/>
      <c r="BC10" s="353"/>
      <c r="BD10" s="353"/>
      <c r="BE10" s="353"/>
      <c r="BF10" s="353"/>
      <c r="BG10" s="353"/>
      <c r="BH10" s="353"/>
      <c r="BI10" s="353"/>
      <c r="BJ10" s="353"/>
      <c r="BK10" s="353"/>
      <c r="BL10" s="353"/>
      <c r="BM10" s="353"/>
      <c r="BN10" s="353"/>
      <c r="BO10" s="353"/>
      <c r="BP10" s="353"/>
      <c r="BQ10" s="353"/>
      <c r="BR10" s="353"/>
      <c r="BS10" s="353"/>
      <c r="BT10" s="353"/>
      <c r="BU10" s="353"/>
      <c r="BV10" s="353"/>
      <c r="BW10" s="353"/>
      <c r="BX10" s="353"/>
      <c r="BY10" s="353"/>
      <c r="BZ10" s="353"/>
      <c r="CA10" s="353"/>
      <c r="CB10" s="353"/>
      <c r="CC10" s="353"/>
      <c r="CD10" s="353"/>
      <c r="CE10" s="353"/>
      <c r="CF10" s="353"/>
      <c r="CG10" s="353"/>
      <c r="CH10" s="353"/>
      <c r="CI10" s="353"/>
      <c r="CJ10" s="353"/>
      <c r="CK10" s="353"/>
      <c r="CL10" s="353"/>
      <c r="CM10" s="353"/>
      <c r="CN10" s="353"/>
      <c r="CO10" s="353"/>
      <c r="CP10" s="353"/>
      <c r="CQ10" s="353"/>
      <c r="CR10" s="353"/>
      <c r="CS10" s="353"/>
      <c r="CT10" s="353"/>
      <c r="CU10" s="353"/>
      <c r="CV10" s="353"/>
      <c r="CW10" s="353"/>
      <c r="CX10" s="353"/>
      <c r="CY10" s="353"/>
      <c r="CZ10" s="353"/>
      <c r="DA10" s="353"/>
      <c r="DB10" s="353"/>
      <c r="DC10" s="353"/>
      <c r="DD10" s="353"/>
      <c r="DE10" s="353"/>
    </row>
    <row r="11" spans="1:109" s="253" customFormat="1" ht="13.2" x14ac:dyDescent="0.2">
      <c r="A11" s="353"/>
      <c r="B11" s="353"/>
      <c r="C11" s="353"/>
      <c r="D11" s="353"/>
      <c r="E11" s="353"/>
      <c r="F11" s="353"/>
      <c r="G11" s="353"/>
      <c r="H11" s="353"/>
      <c r="I11" s="353"/>
      <c r="J11" s="353"/>
      <c r="K11" s="353"/>
      <c r="L11" s="353"/>
      <c r="M11" s="353"/>
      <c r="N11" s="353"/>
      <c r="O11" s="353"/>
      <c r="P11" s="353"/>
      <c r="Q11" s="353"/>
      <c r="R11" s="353"/>
      <c r="S11" s="353"/>
      <c r="T11" s="353"/>
      <c r="U11" s="353"/>
      <c r="V11" s="353"/>
      <c r="W11" s="353"/>
      <c r="X11" s="353"/>
      <c r="Y11" s="353"/>
      <c r="Z11" s="353"/>
      <c r="AA11" s="353"/>
      <c r="AB11" s="353"/>
      <c r="AC11" s="353"/>
      <c r="AD11" s="353"/>
      <c r="AE11" s="353"/>
      <c r="AF11" s="353"/>
      <c r="AG11" s="353"/>
      <c r="AH11" s="353"/>
      <c r="AI11" s="353"/>
      <c r="AJ11" s="353"/>
      <c r="AK11" s="353"/>
      <c r="AL11" s="353"/>
      <c r="AM11" s="353"/>
      <c r="AN11" s="353"/>
      <c r="AO11" s="353"/>
      <c r="AP11" s="353"/>
      <c r="AQ11" s="353"/>
      <c r="AR11" s="353"/>
      <c r="AS11" s="353"/>
      <c r="AT11" s="353"/>
      <c r="AU11" s="353"/>
      <c r="AV11" s="353"/>
      <c r="AW11" s="353"/>
      <c r="AX11" s="353"/>
      <c r="AY11" s="353"/>
      <c r="AZ11" s="353"/>
      <c r="BA11" s="353"/>
      <c r="BB11" s="353"/>
      <c r="BC11" s="353"/>
      <c r="BD11" s="353"/>
      <c r="BE11" s="353"/>
      <c r="BF11" s="353"/>
      <c r="BG11" s="353"/>
      <c r="BH11" s="353"/>
      <c r="BI11" s="353"/>
      <c r="BJ11" s="353"/>
      <c r="BK11" s="353"/>
      <c r="BL11" s="353"/>
      <c r="BM11" s="353"/>
      <c r="BN11" s="353"/>
      <c r="BO11" s="353"/>
      <c r="BP11" s="353"/>
      <c r="BQ11" s="353"/>
      <c r="BR11" s="353"/>
      <c r="BS11" s="353"/>
      <c r="BT11" s="353"/>
      <c r="BU11" s="353"/>
      <c r="BV11" s="353"/>
      <c r="BW11" s="353"/>
      <c r="BX11" s="353"/>
      <c r="BY11" s="353"/>
      <c r="BZ11" s="353"/>
      <c r="CA11" s="353"/>
      <c r="CB11" s="353"/>
      <c r="CC11" s="353"/>
      <c r="CD11" s="353"/>
      <c r="CE11" s="353"/>
      <c r="CF11" s="353"/>
      <c r="CG11" s="353"/>
      <c r="CH11" s="353"/>
      <c r="CI11" s="353"/>
      <c r="CJ11" s="353"/>
      <c r="CK11" s="353"/>
      <c r="CL11" s="353"/>
      <c r="CM11" s="353"/>
      <c r="CN11" s="353"/>
      <c r="CO11" s="353"/>
      <c r="CP11" s="353"/>
      <c r="CQ11" s="353"/>
      <c r="CR11" s="353"/>
      <c r="CS11" s="353"/>
      <c r="CT11" s="353"/>
      <c r="CU11" s="353"/>
      <c r="CV11" s="353"/>
      <c r="CW11" s="353"/>
      <c r="CX11" s="353"/>
      <c r="CY11" s="353"/>
      <c r="CZ11" s="353"/>
      <c r="DA11" s="353"/>
      <c r="DB11" s="353"/>
      <c r="DC11" s="353"/>
      <c r="DD11" s="353"/>
      <c r="DE11" s="353"/>
    </row>
    <row r="12" spans="1:109" s="253" customFormat="1" ht="13.2" x14ac:dyDescent="0.2">
      <c r="A12" s="353"/>
      <c r="B12" s="353"/>
      <c r="C12" s="353"/>
      <c r="D12" s="353"/>
      <c r="E12" s="353"/>
      <c r="F12" s="353"/>
      <c r="G12" s="353"/>
      <c r="H12" s="353"/>
      <c r="I12" s="353"/>
      <c r="J12" s="353"/>
      <c r="K12" s="353"/>
      <c r="L12" s="353"/>
      <c r="M12" s="353"/>
      <c r="N12" s="353"/>
      <c r="O12" s="353"/>
      <c r="P12" s="353"/>
      <c r="Q12" s="353"/>
      <c r="R12" s="353"/>
      <c r="S12" s="353"/>
      <c r="T12" s="353"/>
      <c r="U12" s="353"/>
      <c r="V12" s="353"/>
      <c r="W12" s="353"/>
      <c r="X12" s="353"/>
      <c r="Y12" s="353"/>
      <c r="Z12" s="353"/>
      <c r="AA12" s="353"/>
      <c r="AB12" s="353"/>
      <c r="AC12" s="353"/>
      <c r="AD12" s="353"/>
      <c r="AE12" s="353"/>
      <c r="AF12" s="353"/>
      <c r="AG12" s="353"/>
      <c r="AH12" s="353"/>
      <c r="AI12" s="353"/>
      <c r="AJ12" s="353"/>
      <c r="AK12" s="353"/>
      <c r="AL12" s="353"/>
      <c r="AM12" s="353"/>
      <c r="AN12" s="353"/>
      <c r="AO12" s="353"/>
      <c r="AP12" s="353"/>
      <c r="AQ12" s="353"/>
      <c r="AR12" s="353"/>
      <c r="AS12" s="353"/>
      <c r="AT12" s="353"/>
      <c r="AU12" s="353"/>
      <c r="AV12" s="353"/>
      <c r="AW12" s="353"/>
      <c r="AX12" s="353"/>
      <c r="AY12" s="353"/>
      <c r="AZ12" s="353"/>
      <c r="BA12" s="353"/>
      <c r="BB12" s="353"/>
      <c r="BC12" s="353"/>
      <c r="BD12" s="353"/>
      <c r="BE12" s="353"/>
      <c r="BF12" s="353"/>
      <c r="BG12" s="353"/>
      <c r="BH12" s="353"/>
      <c r="BI12" s="353"/>
      <c r="BJ12" s="353"/>
      <c r="BK12" s="353"/>
      <c r="BL12" s="353"/>
      <c r="BM12" s="353"/>
      <c r="BN12" s="353"/>
      <c r="BO12" s="353"/>
      <c r="BP12" s="353"/>
      <c r="BQ12" s="353"/>
      <c r="BR12" s="353"/>
      <c r="BS12" s="353"/>
      <c r="BT12" s="353"/>
      <c r="BU12" s="353"/>
      <c r="BV12" s="353"/>
      <c r="BW12" s="353"/>
      <c r="BX12" s="353"/>
      <c r="BY12" s="353"/>
      <c r="BZ12" s="353"/>
      <c r="CA12" s="353"/>
      <c r="CB12" s="353"/>
      <c r="CC12" s="353"/>
      <c r="CD12" s="353"/>
      <c r="CE12" s="353"/>
      <c r="CF12" s="353"/>
      <c r="CG12" s="353"/>
      <c r="CH12" s="353"/>
      <c r="CI12" s="353"/>
      <c r="CJ12" s="353"/>
      <c r="CK12" s="353"/>
      <c r="CL12" s="353"/>
      <c r="CM12" s="353"/>
      <c r="CN12" s="353"/>
      <c r="CO12" s="353"/>
      <c r="CP12" s="353"/>
      <c r="CQ12" s="353"/>
      <c r="CR12" s="353"/>
      <c r="CS12" s="353"/>
      <c r="CT12" s="353"/>
      <c r="CU12" s="353"/>
      <c r="CV12" s="353"/>
      <c r="CW12" s="353"/>
      <c r="CX12" s="353"/>
      <c r="CY12" s="353"/>
      <c r="CZ12" s="353"/>
      <c r="DA12" s="353"/>
      <c r="DB12" s="353"/>
      <c r="DC12" s="353"/>
      <c r="DD12" s="353"/>
      <c r="DE12" s="353"/>
    </row>
    <row r="13" spans="1:109" s="253" customFormat="1" ht="13.2" x14ac:dyDescent="0.2">
      <c r="A13" s="353"/>
      <c r="B13" s="353"/>
      <c r="C13" s="353"/>
      <c r="D13" s="353"/>
      <c r="E13" s="353"/>
      <c r="F13" s="353"/>
      <c r="G13" s="353"/>
      <c r="H13" s="353"/>
      <c r="I13" s="353"/>
      <c r="J13" s="353"/>
      <c r="K13" s="353"/>
      <c r="L13" s="353"/>
      <c r="M13" s="353"/>
      <c r="N13" s="353"/>
      <c r="O13" s="353"/>
      <c r="P13" s="353"/>
      <c r="Q13" s="353"/>
      <c r="R13" s="353"/>
      <c r="S13" s="353"/>
      <c r="T13" s="353"/>
      <c r="U13" s="353"/>
      <c r="V13" s="353"/>
      <c r="W13" s="353"/>
      <c r="X13" s="353"/>
      <c r="Y13" s="353"/>
      <c r="Z13" s="353"/>
      <c r="AA13" s="353"/>
      <c r="AB13" s="353"/>
      <c r="AC13" s="353"/>
      <c r="AD13" s="353"/>
      <c r="AE13" s="353"/>
      <c r="AF13" s="353"/>
      <c r="AG13" s="353"/>
      <c r="AH13" s="353"/>
      <c r="AI13" s="353"/>
      <c r="AJ13" s="353"/>
      <c r="AK13" s="353"/>
      <c r="AL13" s="353"/>
      <c r="AM13" s="353"/>
      <c r="AN13" s="353"/>
      <c r="AO13" s="353"/>
      <c r="AP13" s="353"/>
      <c r="AQ13" s="353"/>
      <c r="AR13" s="353"/>
      <c r="AS13" s="353"/>
      <c r="AT13" s="353"/>
      <c r="AU13" s="353"/>
      <c r="AV13" s="353"/>
      <c r="AW13" s="353"/>
      <c r="AX13" s="353"/>
      <c r="AY13" s="353"/>
      <c r="AZ13" s="353"/>
      <c r="BA13" s="353"/>
      <c r="BB13" s="353"/>
      <c r="BC13" s="353"/>
      <c r="BD13" s="353"/>
      <c r="BE13" s="353"/>
      <c r="BF13" s="353"/>
      <c r="BG13" s="353"/>
      <c r="BH13" s="353"/>
      <c r="BI13" s="353"/>
      <c r="BJ13" s="353"/>
      <c r="BK13" s="353"/>
      <c r="BL13" s="353"/>
      <c r="BM13" s="353"/>
      <c r="BN13" s="353"/>
      <c r="BO13" s="353"/>
      <c r="BP13" s="353"/>
      <c r="BQ13" s="353"/>
      <c r="BR13" s="353"/>
      <c r="BS13" s="353"/>
      <c r="BT13" s="353"/>
      <c r="BU13" s="353"/>
      <c r="BV13" s="353"/>
      <c r="BW13" s="353"/>
      <c r="BX13" s="353"/>
      <c r="BY13" s="353"/>
      <c r="BZ13" s="353"/>
      <c r="CA13" s="353"/>
      <c r="CB13" s="353"/>
      <c r="CC13" s="353"/>
      <c r="CD13" s="353"/>
      <c r="CE13" s="353"/>
      <c r="CF13" s="353"/>
      <c r="CG13" s="353"/>
      <c r="CH13" s="353"/>
      <c r="CI13" s="353"/>
      <c r="CJ13" s="353"/>
      <c r="CK13" s="353"/>
      <c r="CL13" s="353"/>
      <c r="CM13" s="353"/>
      <c r="CN13" s="353"/>
      <c r="CO13" s="353"/>
      <c r="CP13" s="353"/>
      <c r="CQ13" s="353"/>
      <c r="CR13" s="353"/>
      <c r="CS13" s="353"/>
      <c r="CT13" s="353"/>
      <c r="CU13" s="353"/>
      <c r="CV13" s="353"/>
      <c r="CW13" s="353"/>
      <c r="CX13" s="353"/>
      <c r="CY13" s="353"/>
      <c r="CZ13" s="353"/>
      <c r="DA13" s="353"/>
      <c r="DB13" s="353"/>
      <c r="DC13" s="353"/>
      <c r="DD13" s="353"/>
      <c r="DE13" s="353"/>
    </row>
    <row r="14" spans="1:109" s="253" customFormat="1" ht="13.2" x14ac:dyDescent="0.2">
      <c r="A14" s="353"/>
      <c r="B14" s="353"/>
      <c r="C14" s="353"/>
      <c r="D14" s="353"/>
      <c r="E14" s="353"/>
      <c r="F14" s="353"/>
      <c r="G14" s="353"/>
      <c r="H14" s="353"/>
      <c r="I14" s="353"/>
      <c r="J14" s="353"/>
      <c r="K14" s="353"/>
      <c r="L14" s="353"/>
      <c r="M14" s="353"/>
      <c r="N14" s="353"/>
      <c r="O14" s="353"/>
      <c r="P14" s="353"/>
      <c r="Q14" s="353"/>
      <c r="R14" s="353"/>
      <c r="S14" s="353"/>
      <c r="T14" s="353"/>
      <c r="U14" s="353"/>
      <c r="V14" s="353"/>
      <c r="W14" s="353"/>
      <c r="X14" s="353"/>
      <c r="Y14" s="353"/>
      <c r="Z14" s="353"/>
      <c r="AA14" s="353"/>
      <c r="AB14" s="353"/>
      <c r="AC14" s="353"/>
      <c r="AD14" s="353"/>
      <c r="AE14" s="353"/>
      <c r="AF14" s="353"/>
      <c r="AG14" s="353"/>
      <c r="AH14" s="353"/>
      <c r="AI14" s="353"/>
      <c r="AJ14" s="353"/>
      <c r="AK14" s="353"/>
      <c r="AL14" s="353"/>
      <c r="AM14" s="353"/>
      <c r="AN14" s="353"/>
      <c r="AO14" s="353"/>
      <c r="AP14" s="353"/>
      <c r="AQ14" s="353"/>
      <c r="AR14" s="353"/>
      <c r="AS14" s="353"/>
      <c r="AT14" s="353"/>
      <c r="AU14" s="353"/>
      <c r="AV14" s="353"/>
      <c r="AW14" s="353"/>
      <c r="AX14" s="353"/>
      <c r="AY14" s="353"/>
      <c r="AZ14" s="353"/>
      <c r="BA14" s="353"/>
      <c r="BB14" s="353"/>
      <c r="BC14" s="353"/>
      <c r="BD14" s="353"/>
      <c r="BE14" s="353"/>
      <c r="BF14" s="353"/>
      <c r="BG14" s="353"/>
      <c r="BH14" s="353"/>
      <c r="BI14" s="353"/>
      <c r="BJ14" s="353"/>
      <c r="BK14" s="353"/>
      <c r="BL14" s="353"/>
      <c r="BM14" s="353"/>
      <c r="BN14" s="353"/>
      <c r="BO14" s="353"/>
      <c r="BP14" s="353"/>
      <c r="BQ14" s="353"/>
      <c r="BR14" s="353"/>
      <c r="BS14" s="353"/>
      <c r="BT14" s="353"/>
      <c r="BU14" s="353"/>
      <c r="BV14" s="353"/>
      <c r="BW14" s="353"/>
      <c r="BX14" s="353"/>
      <c r="BY14" s="353"/>
      <c r="BZ14" s="353"/>
      <c r="CA14" s="353"/>
      <c r="CB14" s="353"/>
      <c r="CC14" s="353"/>
      <c r="CD14" s="353"/>
      <c r="CE14" s="353"/>
      <c r="CF14" s="353"/>
      <c r="CG14" s="353"/>
      <c r="CH14" s="353"/>
      <c r="CI14" s="353"/>
      <c r="CJ14" s="353"/>
      <c r="CK14" s="353"/>
      <c r="CL14" s="353"/>
      <c r="CM14" s="353"/>
      <c r="CN14" s="353"/>
      <c r="CO14" s="353"/>
      <c r="CP14" s="353"/>
      <c r="CQ14" s="353"/>
      <c r="CR14" s="353"/>
      <c r="CS14" s="353"/>
      <c r="CT14" s="353"/>
      <c r="CU14" s="353"/>
      <c r="CV14" s="353"/>
      <c r="CW14" s="353"/>
      <c r="CX14" s="353"/>
      <c r="CY14" s="353"/>
      <c r="CZ14" s="353"/>
      <c r="DA14" s="353"/>
      <c r="DB14" s="353"/>
      <c r="DC14" s="353"/>
      <c r="DD14" s="353"/>
      <c r="DE14" s="353"/>
    </row>
    <row r="15" spans="1:109" s="253" customFormat="1" ht="13.2" x14ac:dyDescent="0.2">
      <c r="A15" s="255"/>
      <c r="B15" s="353"/>
      <c r="C15" s="353"/>
      <c r="D15" s="353"/>
      <c r="E15" s="353"/>
      <c r="F15" s="353"/>
      <c r="G15" s="353"/>
      <c r="H15" s="353"/>
      <c r="I15" s="353"/>
      <c r="J15" s="353"/>
      <c r="K15" s="353"/>
      <c r="L15" s="353"/>
      <c r="M15" s="353"/>
      <c r="N15" s="353"/>
      <c r="O15" s="353"/>
      <c r="P15" s="353"/>
      <c r="Q15" s="353"/>
      <c r="R15" s="353"/>
      <c r="S15" s="353"/>
      <c r="T15" s="353"/>
      <c r="U15" s="353"/>
      <c r="V15" s="353"/>
      <c r="W15" s="353"/>
      <c r="X15" s="353"/>
      <c r="Y15" s="353"/>
      <c r="Z15" s="353"/>
      <c r="AA15" s="353"/>
      <c r="AB15" s="353"/>
      <c r="AC15" s="353"/>
      <c r="AD15" s="353"/>
      <c r="AE15" s="353"/>
      <c r="AF15" s="353"/>
      <c r="AG15" s="353"/>
      <c r="AH15" s="353"/>
      <c r="AI15" s="353"/>
      <c r="AJ15" s="353"/>
      <c r="AK15" s="353"/>
      <c r="AL15" s="353"/>
      <c r="AM15" s="353"/>
      <c r="AN15" s="353"/>
      <c r="AO15" s="353"/>
      <c r="AP15" s="353"/>
      <c r="AQ15" s="353"/>
      <c r="AR15" s="353"/>
      <c r="AS15" s="353"/>
      <c r="AT15" s="353"/>
      <c r="AU15" s="353"/>
      <c r="AV15" s="353"/>
      <c r="AW15" s="353"/>
      <c r="AX15" s="353"/>
      <c r="AY15" s="353"/>
      <c r="AZ15" s="353"/>
      <c r="BA15" s="353"/>
      <c r="BB15" s="353"/>
      <c r="BC15" s="353"/>
      <c r="BD15" s="353"/>
      <c r="BE15" s="353"/>
      <c r="BF15" s="353"/>
      <c r="BG15" s="353"/>
      <c r="BH15" s="353"/>
      <c r="BI15" s="353"/>
      <c r="BJ15" s="353"/>
      <c r="BK15" s="353"/>
      <c r="BL15" s="353"/>
      <c r="BM15" s="353"/>
      <c r="BN15" s="353"/>
      <c r="BO15" s="353"/>
      <c r="BP15" s="353"/>
      <c r="BQ15" s="353"/>
      <c r="BR15" s="353"/>
      <c r="BS15" s="353"/>
      <c r="BT15" s="353"/>
      <c r="BU15" s="353"/>
      <c r="BV15" s="353"/>
      <c r="BW15" s="353"/>
      <c r="BX15" s="353"/>
      <c r="BY15" s="353"/>
      <c r="BZ15" s="353"/>
      <c r="CA15" s="353"/>
      <c r="CB15" s="353"/>
      <c r="CC15" s="353"/>
      <c r="CD15" s="353"/>
      <c r="CE15" s="353"/>
      <c r="CF15" s="353"/>
      <c r="CG15" s="353"/>
      <c r="CH15" s="353"/>
      <c r="CI15" s="353"/>
      <c r="CJ15" s="353"/>
      <c r="CK15" s="353"/>
      <c r="CL15" s="353"/>
      <c r="CM15" s="353"/>
      <c r="CN15" s="353"/>
      <c r="CO15" s="353"/>
      <c r="CP15" s="353"/>
      <c r="CQ15" s="353"/>
      <c r="CR15" s="353"/>
      <c r="CS15" s="353"/>
      <c r="CT15" s="353"/>
      <c r="CU15" s="353"/>
      <c r="CV15" s="353"/>
      <c r="CW15" s="353"/>
      <c r="CX15" s="353"/>
      <c r="CY15" s="353"/>
      <c r="CZ15" s="353"/>
      <c r="DA15" s="353"/>
      <c r="DB15" s="353"/>
      <c r="DC15" s="353"/>
      <c r="DD15" s="353"/>
      <c r="DE15" s="353"/>
    </row>
    <row r="16" spans="1:109" s="253" customFormat="1" ht="13.2" x14ac:dyDescent="0.2">
      <c r="A16" s="255"/>
      <c r="B16" s="353"/>
      <c r="C16" s="353"/>
      <c r="D16" s="353"/>
      <c r="E16" s="353"/>
      <c r="F16" s="353"/>
      <c r="G16" s="353"/>
      <c r="H16" s="353"/>
      <c r="I16" s="353"/>
      <c r="J16" s="353"/>
      <c r="K16" s="353"/>
      <c r="L16" s="353"/>
      <c r="M16" s="353"/>
      <c r="N16" s="353"/>
      <c r="O16" s="353"/>
      <c r="P16" s="353"/>
      <c r="Q16" s="353"/>
      <c r="R16" s="353"/>
      <c r="S16" s="353"/>
      <c r="T16" s="353"/>
      <c r="U16" s="353"/>
      <c r="V16" s="353"/>
      <c r="W16" s="353"/>
      <c r="X16" s="353"/>
      <c r="Y16" s="353"/>
      <c r="Z16" s="353"/>
      <c r="AA16" s="353"/>
      <c r="AB16" s="353"/>
      <c r="AC16" s="353"/>
      <c r="AD16" s="353"/>
      <c r="AE16" s="353"/>
      <c r="AF16" s="353"/>
      <c r="AG16" s="353"/>
      <c r="AH16" s="353"/>
      <c r="AI16" s="353"/>
      <c r="AJ16" s="353"/>
      <c r="AK16" s="353"/>
      <c r="AL16" s="353"/>
      <c r="AM16" s="353"/>
      <c r="AN16" s="353"/>
      <c r="AO16" s="353"/>
      <c r="AP16" s="353"/>
      <c r="AQ16" s="353"/>
      <c r="AR16" s="353"/>
      <c r="AS16" s="353"/>
      <c r="AT16" s="353"/>
      <c r="AU16" s="353"/>
      <c r="AV16" s="353"/>
      <c r="AW16" s="353"/>
      <c r="AX16" s="353"/>
      <c r="AY16" s="353"/>
      <c r="AZ16" s="353"/>
      <c r="BA16" s="353"/>
      <c r="BB16" s="353"/>
      <c r="BC16" s="353"/>
      <c r="BD16" s="353"/>
      <c r="BE16" s="353"/>
      <c r="BF16" s="353"/>
      <c r="BG16" s="353"/>
      <c r="BH16" s="353"/>
      <c r="BI16" s="353"/>
      <c r="BJ16" s="353"/>
      <c r="BK16" s="353"/>
      <c r="BL16" s="353"/>
      <c r="BM16" s="353"/>
      <c r="BN16" s="353"/>
      <c r="BO16" s="353"/>
      <c r="BP16" s="353"/>
      <c r="BQ16" s="353"/>
      <c r="BR16" s="353"/>
      <c r="BS16" s="353"/>
      <c r="BT16" s="353"/>
      <c r="BU16" s="353"/>
      <c r="BV16" s="353"/>
      <c r="BW16" s="353"/>
      <c r="BX16" s="353"/>
      <c r="BY16" s="353"/>
      <c r="BZ16" s="353"/>
      <c r="CA16" s="353"/>
      <c r="CB16" s="353"/>
      <c r="CC16" s="353"/>
      <c r="CD16" s="353"/>
      <c r="CE16" s="353"/>
      <c r="CF16" s="353"/>
      <c r="CG16" s="353"/>
      <c r="CH16" s="353"/>
      <c r="CI16" s="353"/>
      <c r="CJ16" s="353"/>
      <c r="CK16" s="353"/>
      <c r="CL16" s="353"/>
      <c r="CM16" s="353"/>
      <c r="CN16" s="353"/>
      <c r="CO16" s="353"/>
      <c r="CP16" s="353"/>
      <c r="CQ16" s="353"/>
      <c r="CR16" s="353"/>
      <c r="CS16" s="353"/>
      <c r="CT16" s="353"/>
      <c r="CU16" s="353"/>
      <c r="CV16" s="353"/>
      <c r="CW16" s="353"/>
      <c r="CX16" s="353"/>
      <c r="CY16" s="353"/>
      <c r="CZ16" s="353"/>
      <c r="DA16" s="353"/>
      <c r="DB16" s="353"/>
      <c r="DC16" s="353"/>
      <c r="DD16" s="353"/>
      <c r="DE16" s="353"/>
    </row>
    <row r="17" spans="1:109" s="253" customFormat="1" ht="13.2" x14ac:dyDescent="0.2">
      <c r="A17" s="255"/>
      <c r="B17" s="353"/>
      <c r="C17" s="353"/>
      <c r="D17" s="353"/>
      <c r="E17" s="353"/>
      <c r="F17" s="353"/>
      <c r="G17" s="353"/>
      <c r="H17" s="353"/>
      <c r="I17" s="353"/>
      <c r="J17" s="353"/>
      <c r="K17" s="353"/>
      <c r="L17" s="353"/>
      <c r="M17" s="353"/>
      <c r="N17" s="353"/>
      <c r="O17" s="353"/>
      <c r="P17" s="353"/>
      <c r="Q17" s="353"/>
      <c r="R17" s="353"/>
      <c r="S17" s="353"/>
      <c r="T17" s="353"/>
      <c r="U17" s="353"/>
      <c r="V17" s="353"/>
      <c r="W17" s="353"/>
      <c r="X17" s="353"/>
      <c r="Y17" s="353"/>
      <c r="Z17" s="353"/>
      <c r="AA17" s="353"/>
      <c r="AB17" s="353"/>
      <c r="AC17" s="353"/>
      <c r="AD17" s="353"/>
      <c r="AE17" s="353"/>
      <c r="AF17" s="353"/>
      <c r="AG17" s="353"/>
      <c r="AH17" s="353"/>
      <c r="AI17" s="353"/>
      <c r="AJ17" s="353"/>
      <c r="AK17" s="353"/>
      <c r="AL17" s="353"/>
      <c r="AM17" s="353"/>
      <c r="AN17" s="353"/>
      <c r="AO17" s="353"/>
      <c r="AP17" s="353"/>
      <c r="AQ17" s="353"/>
      <c r="AR17" s="353"/>
      <c r="AS17" s="353"/>
      <c r="AT17" s="353"/>
      <c r="AU17" s="353"/>
      <c r="AV17" s="353"/>
      <c r="AW17" s="353"/>
      <c r="AX17" s="353"/>
      <c r="AY17" s="353"/>
      <c r="AZ17" s="353"/>
      <c r="BA17" s="353"/>
      <c r="BB17" s="353"/>
      <c r="BC17" s="353"/>
      <c r="BD17" s="353"/>
      <c r="BE17" s="353"/>
      <c r="BF17" s="353"/>
      <c r="BG17" s="353"/>
      <c r="BH17" s="353"/>
      <c r="BI17" s="353"/>
      <c r="BJ17" s="353"/>
      <c r="BK17" s="353"/>
      <c r="BL17" s="353"/>
      <c r="BM17" s="353"/>
      <c r="BN17" s="353"/>
      <c r="BO17" s="353"/>
      <c r="BP17" s="353"/>
      <c r="BQ17" s="353"/>
      <c r="BR17" s="353"/>
      <c r="BS17" s="353"/>
      <c r="BT17" s="353"/>
      <c r="BU17" s="353"/>
      <c r="BV17" s="353"/>
      <c r="BW17" s="353"/>
      <c r="BX17" s="353"/>
      <c r="BY17" s="353"/>
      <c r="BZ17" s="353"/>
      <c r="CA17" s="353"/>
      <c r="CB17" s="353"/>
      <c r="CC17" s="353"/>
      <c r="CD17" s="353"/>
      <c r="CE17" s="353"/>
      <c r="CF17" s="353"/>
      <c r="CG17" s="353"/>
      <c r="CH17" s="353"/>
      <c r="CI17" s="353"/>
      <c r="CJ17" s="353"/>
      <c r="CK17" s="353"/>
      <c r="CL17" s="353"/>
      <c r="CM17" s="353"/>
      <c r="CN17" s="353"/>
      <c r="CO17" s="353"/>
      <c r="CP17" s="353"/>
      <c r="CQ17" s="353"/>
      <c r="CR17" s="353"/>
      <c r="CS17" s="353"/>
      <c r="CT17" s="353"/>
      <c r="CU17" s="353"/>
      <c r="CV17" s="353"/>
      <c r="CW17" s="353"/>
      <c r="CX17" s="353"/>
      <c r="CY17" s="353"/>
      <c r="CZ17" s="353"/>
      <c r="DA17" s="353"/>
      <c r="DB17" s="353"/>
      <c r="DC17" s="353"/>
      <c r="DD17" s="353"/>
      <c r="DE17" s="353"/>
    </row>
    <row r="18" spans="1:109" s="253" customFormat="1" ht="13.2" x14ac:dyDescent="0.2">
      <c r="A18" s="255"/>
      <c r="B18" s="353"/>
      <c r="C18" s="353"/>
      <c r="D18" s="353"/>
      <c r="E18" s="353"/>
      <c r="F18" s="353"/>
      <c r="G18" s="353"/>
      <c r="H18" s="353"/>
      <c r="I18" s="353"/>
      <c r="J18" s="353"/>
      <c r="K18" s="353"/>
      <c r="L18" s="353"/>
      <c r="M18" s="353"/>
      <c r="N18" s="353"/>
      <c r="O18" s="353"/>
      <c r="P18" s="353"/>
      <c r="Q18" s="353"/>
      <c r="R18" s="353"/>
      <c r="S18" s="353"/>
      <c r="T18" s="353"/>
      <c r="U18" s="353"/>
      <c r="V18" s="353"/>
      <c r="W18" s="353"/>
      <c r="X18" s="353"/>
      <c r="Y18" s="353"/>
      <c r="Z18" s="353"/>
      <c r="AA18" s="353"/>
      <c r="AB18" s="353"/>
      <c r="AC18" s="353"/>
      <c r="AD18" s="353"/>
      <c r="AE18" s="353"/>
      <c r="AF18" s="353"/>
      <c r="AG18" s="353"/>
      <c r="AH18" s="353"/>
      <c r="AI18" s="353"/>
      <c r="AJ18" s="353"/>
      <c r="AK18" s="353"/>
      <c r="AL18" s="353"/>
      <c r="AM18" s="353"/>
      <c r="AN18" s="353"/>
      <c r="AO18" s="353"/>
      <c r="AP18" s="353"/>
      <c r="AQ18" s="353"/>
      <c r="AR18" s="353"/>
      <c r="AS18" s="353"/>
      <c r="AT18" s="353"/>
      <c r="AU18" s="353"/>
      <c r="AV18" s="353"/>
      <c r="AW18" s="353"/>
      <c r="AX18" s="353"/>
      <c r="AY18" s="353"/>
      <c r="AZ18" s="353"/>
      <c r="BA18" s="353"/>
      <c r="BB18" s="353"/>
      <c r="BC18" s="353"/>
      <c r="BD18" s="353"/>
      <c r="BE18" s="353"/>
      <c r="BF18" s="353"/>
      <c r="BG18" s="353"/>
      <c r="BH18" s="353"/>
      <c r="BI18" s="353"/>
      <c r="BJ18" s="353"/>
      <c r="BK18" s="353"/>
      <c r="BL18" s="353"/>
      <c r="BM18" s="353"/>
      <c r="BN18" s="353"/>
      <c r="BO18" s="353"/>
      <c r="BP18" s="353"/>
      <c r="BQ18" s="353"/>
      <c r="BR18" s="353"/>
      <c r="BS18" s="353"/>
      <c r="BT18" s="353"/>
      <c r="BU18" s="353"/>
      <c r="BV18" s="353"/>
      <c r="BW18" s="353"/>
      <c r="BX18" s="353"/>
      <c r="BY18" s="353"/>
      <c r="BZ18" s="353"/>
      <c r="CA18" s="353"/>
      <c r="CB18" s="353"/>
      <c r="CC18" s="353"/>
      <c r="CD18" s="353"/>
      <c r="CE18" s="353"/>
      <c r="CF18" s="353"/>
      <c r="CG18" s="353"/>
      <c r="CH18" s="353"/>
      <c r="CI18" s="353"/>
      <c r="CJ18" s="353"/>
      <c r="CK18" s="353"/>
      <c r="CL18" s="353"/>
      <c r="CM18" s="353"/>
      <c r="CN18" s="353"/>
      <c r="CO18" s="353"/>
      <c r="CP18" s="353"/>
      <c r="CQ18" s="353"/>
      <c r="CR18" s="353"/>
      <c r="CS18" s="353"/>
      <c r="CT18" s="353"/>
      <c r="CU18" s="353"/>
      <c r="CV18" s="353"/>
      <c r="CW18" s="353"/>
      <c r="CX18" s="353"/>
      <c r="CY18" s="353"/>
      <c r="CZ18" s="353"/>
      <c r="DA18" s="353"/>
      <c r="DB18" s="353"/>
      <c r="DC18" s="353"/>
      <c r="DD18" s="353"/>
      <c r="DE18" s="353"/>
    </row>
    <row r="19" spans="1:109" ht="13.2" x14ac:dyDescent="0.2">
      <c r="DD19" s="255"/>
      <c r="DE19" s="255"/>
    </row>
    <row r="20" spans="1:109" ht="13.2" x14ac:dyDescent="0.2">
      <c r="DD20" s="255"/>
      <c r="DE20" s="255"/>
    </row>
    <row r="21" spans="1:109" ht="17.25" customHeight="1" x14ac:dyDescent="0.2">
      <c r="B21" s="354"/>
      <c r="C21" s="257"/>
      <c r="D21" s="257"/>
      <c r="E21" s="257"/>
      <c r="F21" s="257"/>
      <c r="G21" s="257"/>
      <c r="H21" s="257"/>
      <c r="I21" s="257"/>
      <c r="J21" s="257"/>
      <c r="K21" s="257"/>
      <c r="L21" s="257"/>
      <c r="M21" s="257"/>
      <c r="N21" s="355"/>
      <c r="O21" s="257"/>
      <c r="P21" s="257"/>
      <c r="Q21" s="257"/>
      <c r="R21" s="257"/>
      <c r="S21" s="257"/>
      <c r="T21" s="257"/>
      <c r="U21" s="257"/>
      <c r="V21" s="257"/>
      <c r="W21" s="257"/>
      <c r="X21" s="257"/>
      <c r="Y21" s="257"/>
      <c r="Z21" s="257"/>
      <c r="AA21" s="257"/>
      <c r="AB21" s="257"/>
      <c r="AC21" s="257"/>
      <c r="AD21" s="257"/>
      <c r="AE21" s="257"/>
      <c r="AF21" s="257"/>
      <c r="AG21" s="257"/>
      <c r="AH21" s="257"/>
      <c r="AI21" s="257"/>
      <c r="AJ21" s="257"/>
      <c r="AK21" s="257"/>
      <c r="AL21" s="257"/>
      <c r="AM21" s="257"/>
      <c r="AN21" s="257"/>
      <c r="AO21" s="257"/>
      <c r="AP21" s="257"/>
      <c r="AQ21" s="257"/>
      <c r="AR21" s="257"/>
      <c r="AS21" s="257"/>
      <c r="AT21" s="355"/>
      <c r="AU21" s="257"/>
      <c r="AV21" s="257"/>
      <c r="AW21" s="257"/>
      <c r="AX21" s="257"/>
      <c r="AY21" s="257"/>
      <c r="AZ21" s="257"/>
      <c r="BA21" s="257"/>
      <c r="BB21" s="257"/>
      <c r="BC21" s="257"/>
      <c r="BD21" s="257"/>
      <c r="BE21" s="257"/>
      <c r="BF21" s="355"/>
      <c r="BG21" s="257"/>
      <c r="BH21" s="257"/>
      <c r="BI21" s="257"/>
      <c r="BJ21" s="257"/>
      <c r="BK21" s="257"/>
      <c r="BL21" s="257"/>
      <c r="BM21" s="257"/>
      <c r="BN21" s="257"/>
      <c r="BO21" s="257"/>
      <c r="BP21" s="257"/>
      <c r="BQ21" s="257"/>
      <c r="BR21" s="355"/>
      <c r="BS21" s="257"/>
      <c r="BT21" s="257"/>
      <c r="BU21" s="257"/>
      <c r="BV21" s="257"/>
      <c r="BW21" s="257"/>
      <c r="BX21" s="257"/>
      <c r="BY21" s="257"/>
      <c r="BZ21" s="257"/>
      <c r="CA21" s="257"/>
      <c r="CB21" s="257"/>
      <c r="CC21" s="257"/>
      <c r="CD21" s="355"/>
      <c r="CE21" s="257"/>
      <c r="CF21" s="257"/>
      <c r="CG21" s="257"/>
      <c r="CH21" s="257"/>
      <c r="CI21" s="257"/>
      <c r="CJ21" s="257"/>
      <c r="CK21" s="257"/>
      <c r="CL21" s="257"/>
      <c r="CM21" s="257"/>
      <c r="CN21" s="257"/>
      <c r="CO21" s="257"/>
      <c r="CP21" s="355"/>
      <c r="CQ21" s="257"/>
      <c r="CR21" s="257"/>
      <c r="CS21" s="257"/>
      <c r="CT21" s="257"/>
      <c r="CU21" s="257"/>
      <c r="CV21" s="257"/>
      <c r="CW21" s="257"/>
      <c r="CX21" s="257"/>
      <c r="CY21" s="257"/>
      <c r="CZ21" s="257"/>
      <c r="DA21" s="257"/>
      <c r="DB21" s="355"/>
      <c r="DC21" s="257"/>
      <c r="DD21" s="258"/>
      <c r="DE21" s="255"/>
    </row>
    <row r="22" spans="1:109" ht="17.25" customHeight="1" x14ac:dyDescent="0.2">
      <c r="B22" s="259"/>
    </row>
    <row r="23" spans="1:109" ht="13.2" x14ac:dyDescent="0.2">
      <c r="B23" s="259"/>
    </row>
    <row r="24" spans="1:109" ht="13.2" x14ac:dyDescent="0.2">
      <c r="B24" s="259"/>
    </row>
    <row r="25" spans="1:109" ht="13.2" x14ac:dyDescent="0.2">
      <c r="B25" s="259"/>
    </row>
    <row r="26" spans="1:109" ht="13.2" x14ac:dyDescent="0.2">
      <c r="B26" s="259"/>
    </row>
    <row r="27" spans="1:109" ht="13.2" x14ac:dyDescent="0.2">
      <c r="B27" s="259"/>
    </row>
    <row r="28" spans="1:109" ht="13.2" x14ac:dyDescent="0.2">
      <c r="B28" s="259"/>
    </row>
    <row r="29" spans="1:109" ht="13.2" x14ac:dyDescent="0.2">
      <c r="B29" s="259"/>
    </row>
    <row r="30" spans="1:109" ht="13.2" x14ac:dyDescent="0.2">
      <c r="B30" s="259"/>
    </row>
    <row r="31" spans="1:109" ht="13.2" x14ac:dyDescent="0.2">
      <c r="B31" s="259"/>
    </row>
    <row r="32" spans="1:109" ht="13.2" x14ac:dyDescent="0.2">
      <c r="B32" s="259"/>
    </row>
    <row r="33" spans="2:109" ht="13.2" x14ac:dyDescent="0.2">
      <c r="B33" s="259"/>
    </row>
    <row r="34" spans="2:109" ht="13.2" x14ac:dyDescent="0.2">
      <c r="B34" s="259"/>
    </row>
    <row r="35" spans="2:109" ht="13.2" x14ac:dyDescent="0.2">
      <c r="B35" s="259"/>
    </row>
    <row r="36" spans="2:109" ht="13.2" x14ac:dyDescent="0.2">
      <c r="B36" s="259"/>
    </row>
    <row r="37" spans="2:109" ht="13.2" x14ac:dyDescent="0.2">
      <c r="B37" s="259"/>
    </row>
    <row r="38" spans="2:109" ht="13.2" x14ac:dyDescent="0.2">
      <c r="B38" s="259"/>
    </row>
    <row r="39" spans="2:109" ht="13.2" x14ac:dyDescent="0.2">
      <c r="B39" s="340"/>
      <c r="C39" s="311"/>
      <c r="D39" s="311"/>
      <c r="E39" s="311"/>
      <c r="F39" s="311"/>
      <c r="G39" s="311"/>
      <c r="H39" s="311"/>
      <c r="I39" s="311"/>
      <c r="J39" s="311"/>
      <c r="K39" s="311"/>
      <c r="L39" s="311"/>
      <c r="M39" s="311"/>
      <c r="N39" s="311"/>
      <c r="O39" s="311"/>
      <c r="P39" s="311"/>
      <c r="Q39" s="311"/>
      <c r="R39" s="311"/>
      <c r="S39" s="311"/>
      <c r="T39" s="311"/>
      <c r="U39" s="311"/>
      <c r="V39" s="311"/>
      <c r="W39" s="311"/>
      <c r="X39" s="311"/>
      <c r="Y39" s="311"/>
      <c r="Z39" s="311"/>
      <c r="AA39" s="311"/>
      <c r="AB39" s="311"/>
      <c r="AC39" s="311"/>
      <c r="AD39" s="311"/>
      <c r="AE39" s="311"/>
      <c r="AF39" s="311"/>
      <c r="AG39" s="311"/>
      <c r="AH39" s="311"/>
      <c r="AI39" s="311"/>
      <c r="AJ39" s="311"/>
      <c r="AK39" s="311"/>
      <c r="AL39" s="311"/>
      <c r="AM39" s="311"/>
      <c r="AN39" s="311"/>
      <c r="AO39" s="311"/>
      <c r="AP39" s="311"/>
      <c r="AQ39" s="311"/>
      <c r="AR39" s="311"/>
      <c r="AS39" s="311"/>
      <c r="AT39" s="311"/>
      <c r="AU39" s="311"/>
      <c r="AV39" s="311"/>
      <c r="AW39" s="311"/>
      <c r="AX39" s="311"/>
      <c r="AY39" s="311"/>
      <c r="AZ39" s="311"/>
      <c r="BA39" s="311"/>
      <c r="BB39" s="311"/>
      <c r="BC39" s="311"/>
      <c r="BD39" s="311"/>
      <c r="BE39" s="311"/>
      <c r="BF39" s="311"/>
      <c r="BG39" s="311"/>
      <c r="BH39" s="311"/>
      <c r="BI39" s="311"/>
      <c r="BJ39" s="311"/>
      <c r="BK39" s="311"/>
      <c r="BL39" s="311"/>
      <c r="BM39" s="311"/>
      <c r="BN39" s="311"/>
      <c r="BO39" s="311"/>
      <c r="BP39" s="311"/>
      <c r="BQ39" s="311"/>
      <c r="BR39" s="311"/>
      <c r="BS39" s="311"/>
      <c r="BT39" s="311"/>
      <c r="BU39" s="311"/>
      <c r="BV39" s="311"/>
      <c r="BW39" s="311"/>
      <c r="BX39" s="311"/>
      <c r="BY39" s="311"/>
      <c r="BZ39" s="311"/>
      <c r="CA39" s="311"/>
      <c r="CB39" s="311"/>
      <c r="CC39" s="311"/>
      <c r="CD39" s="311"/>
      <c r="CE39" s="311"/>
      <c r="CF39" s="311"/>
      <c r="CG39" s="311"/>
      <c r="CH39" s="311"/>
      <c r="CI39" s="311"/>
      <c r="CJ39" s="311"/>
      <c r="CK39" s="311"/>
      <c r="CL39" s="311"/>
      <c r="CM39" s="311"/>
      <c r="CN39" s="311"/>
      <c r="CO39" s="311"/>
      <c r="CP39" s="311"/>
      <c r="CQ39" s="311"/>
      <c r="CR39" s="311"/>
      <c r="CS39" s="311"/>
      <c r="CT39" s="311"/>
      <c r="CU39" s="311"/>
      <c r="CV39" s="311"/>
      <c r="CW39" s="311"/>
      <c r="CX39" s="311"/>
      <c r="CY39" s="311"/>
      <c r="CZ39" s="311"/>
      <c r="DA39" s="311"/>
      <c r="DB39" s="311"/>
      <c r="DC39" s="311"/>
      <c r="DD39" s="341"/>
    </row>
    <row r="40" spans="2:109" ht="13.2" x14ac:dyDescent="0.2">
      <c r="B40" s="356"/>
      <c r="DD40" s="356"/>
      <c r="DE40" s="255"/>
    </row>
    <row r="41" spans="2:109" ht="16.2" x14ac:dyDescent="0.2">
      <c r="B41" s="256" t="s">
        <v>589</v>
      </c>
      <c r="C41" s="257"/>
      <c r="D41" s="257"/>
      <c r="E41" s="257"/>
      <c r="F41" s="257"/>
      <c r="G41" s="257"/>
      <c r="H41" s="257"/>
      <c r="I41" s="257"/>
      <c r="J41" s="257"/>
      <c r="K41" s="257"/>
      <c r="L41" s="257"/>
      <c r="M41" s="257"/>
      <c r="N41" s="257"/>
      <c r="O41" s="257"/>
      <c r="P41" s="257"/>
      <c r="Q41" s="257"/>
      <c r="R41" s="257"/>
      <c r="S41" s="257"/>
      <c r="T41" s="257"/>
      <c r="U41" s="257"/>
      <c r="V41" s="257"/>
      <c r="W41" s="257"/>
      <c r="X41" s="257"/>
      <c r="Y41" s="257"/>
      <c r="Z41" s="257"/>
      <c r="AA41" s="257"/>
      <c r="AB41" s="257"/>
      <c r="AC41" s="257"/>
      <c r="AD41" s="257"/>
      <c r="AE41" s="257"/>
      <c r="AF41" s="257"/>
      <c r="AG41" s="257"/>
      <c r="AH41" s="257"/>
      <c r="AI41" s="257"/>
      <c r="AJ41" s="257"/>
      <c r="AK41" s="257"/>
      <c r="AL41" s="257"/>
      <c r="AM41" s="257"/>
      <c r="AN41" s="257"/>
      <c r="AO41" s="257"/>
      <c r="AP41" s="257"/>
      <c r="AQ41" s="257"/>
      <c r="AR41" s="257"/>
      <c r="AS41" s="257"/>
      <c r="AT41" s="257"/>
      <c r="AU41" s="257"/>
      <c r="AV41" s="257"/>
      <c r="AW41" s="257"/>
      <c r="AX41" s="257"/>
      <c r="AY41" s="257"/>
      <c r="AZ41" s="257"/>
      <c r="BA41" s="257"/>
      <c r="BB41" s="257"/>
      <c r="BC41" s="257"/>
      <c r="BD41" s="257"/>
      <c r="BE41" s="257"/>
      <c r="BF41" s="257"/>
      <c r="BG41" s="257"/>
      <c r="BH41" s="257"/>
      <c r="BI41" s="257"/>
      <c r="BJ41" s="257"/>
      <c r="BK41" s="257"/>
      <c r="BL41" s="257"/>
      <c r="BM41" s="257"/>
      <c r="BN41" s="257"/>
      <c r="BO41" s="257"/>
      <c r="BP41" s="257"/>
      <c r="BQ41" s="257"/>
      <c r="BR41" s="257"/>
      <c r="BS41" s="257"/>
      <c r="BT41" s="257"/>
      <c r="BU41" s="257"/>
      <c r="BV41" s="257"/>
      <c r="BW41" s="257"/>
      <c r="BX41" s="257"/>
      <c r="BY41" s="257"/>
      <c r="BZ41" s="257"/>
      <c r="CA41" s="257"/>
      <c r="CB41" s="257"/>
      <c r="CC41" s="257"/>
      <c r="CD41" s="257"/>
      <c r="CE41" s="257"/>
      <c r="CF41" s="257"/>
      <c r="CG41" s="257"/>
      <c r="CH41" s="257"/>
      <c r="CI41" s="257"/>
      <c r="CJ41" s="257"/>
      <c r="CK41" s="257"/>
      <c r="CL41" s="257"/>
      <c r="CM41" s="257"/>
      <c r="CN41" s="257"/>
      <c r="CO41" s="257"/>
      <c r="CP41" s="257"/>
      <c r="CQ41" s="257"/>
      <c r="CR41" s="257"/>
      <c r="CS41" s="257"/>
      <c r="CT41" s="257"/>
      <c r="CU41" s="257"/>
      <c r="CV41" s="257"/>
      <c r="CW41" s="257"/>
      <c r="CX41" s="257"/>
      <c r="CY41" s="257"/>
      <c r="CZ41" s="257"/>
      <c r="DA41" s="257"/>
      <c r="DB41" s="257"/>
      <c r="DC41" s="257"/>
      <c r="DD41" s="258"/>
    </row>
    <row r="42" spans="2:109" ht="13.2" x14ac:dyDescent="0.2">
      <c r="B42" s="259"/>
      <c r="G42" s="357"/>
      <c r="I42" s="358"/>
      <c r="J42" s="358"/>
      <c r="K42" s="358"/>
      <c r="AM42" s="357"/>
      <c r="AN42" s="357" t="s">
        <v>590</v>
      </c>
      <c r="AP42" s="358"/>
      <c r="AQ42" s="358"/>
      <c r="AR42" s="358"/>
      <c r="AY42" s="357"/>
      <c r="BA42" s="358"/>
      <c r="BB42" s="358"/>
      <c r="BC42" s="358"/>
      <c r="BK42" s="357"/>
      <c r="BM42" s="358"/>
      <c r="BN42" s="358"/>
      <c r="BO42" s="358"/>
      <c r="BW42" s="357"/>
      <c r="BY42" s="358"/>
      <c r="BZ42" s="358"/>
      <c r="CA42" s="358"/>
      <c r="CI42" s="357"/>
      <c r="CK42" s="358"/>
      <c r="CL42" s="358"/>
      <c r="CM42" s="358"/>
      <c r="CU42" s="357"/>
      <c r="CW42" s="358"/>
      <c r="CX42" s="358"/>
      <c r="CY42" s="358"/>
    </row>
    <row r="43" spans="2:109" ht="13.5" customHeight="1" x14ac:dyDescent="0.2">
      <c r="B43" s="259"/>
      <c r="AN43" s="1240" t="s">
        <v>591</v>
      </c>
      <c r="AO43" s="1241"/>
      <c r="AP43" s="1241"/>
      <c r="AQ43" s="1241"/>
      <c r="AR43" s="1241"/>
      <c r="AS43" s="1241"/>
      <c r="AT43" s="1241"/>
      <c r="AU43" s="1241"/>
      <c r="AV43" s="1241"/>
      <c r="AW43" s="1241"/>
      <c r="AX43" s="1241"/>
      <c r="AY43" s="1241"/>
      <c r="AZ43" s="1241"/>
      <c r="BA43" s="1241"/>
      <c r="BB43" s="1241"/>
      <c r="BC43" s="1241"/>
      <c r="BD43" s="1241"/>
      <c r="BE43" s="1241"/>
      <c r="BF43" s="1241"/>
      <c r="BG43" s="1241"/>
      <c r="BH43" s="1241"/>
      <c r="BI43" s="1241"/>
      <c r="BJ43" s="1241"/>
      <c r="BK43" s="1241"/>
      <c r="BL43" s="1241"/>
      <c r="BM43" s="1241"/>
      <c r="BN43" s="1241"/>
      <c r="BO43" s="1241"/>
      <c r="BP43" s="1241"/>
      <c r="BQ43" s="1241"/>
      <c r="BR43" s="1241"/>
      <c r="BS43" s="1241"/>
      <c r="BT43" s="1241"/>
      <c r="BU43" s="1241"/>
      <c r="BV43" s="1241"/>
      <c r="BW43" s="1241"/>
      <c r="BX43" s="1241"/>
      <c r="BY43" s="1241"/>
      <c r="BZ43" s="1241"/>
      <c r="CA43" s="1241"/>
      <c r="CB43" s="1241"/>
      <c r="CC43" s="1241"/>
      <c r="CD43" s="1241"/>
      <c r="CE43" s="1241"/>
      <c r="CF43" s="1241"/>
      <c r="CG43" s="1241"/>
      <c r="CH43" s="1241"/>
      <c r="CI43" s="1241"/>
      <c r="CJ43" s="1241"/>
      <c r="CK43" s="1241"/>
      <c r="CL43" s="1241"/>
      <c r="CM43" s="1241"/>
      <c r="CN43" s="1241"/>
      <c r="CO43" s="1241"/>
      <c r="CP43" s="1241"/>
      <c r="CQ43" s="1241"/>
      <c r="CR43" s="1241"/>
      <c r="CS43" s="1241"/>
      <c r="CT43" s="1241"/>
      <c r="CU43" s="1241"/>
      <c r="CV43" s="1241"/>
      <c r="CW43" s="1241"/>
      <c r="CX43" s="1241"/>
      <c r="CY43" s="1241"/>
      <c r="CZ43" s="1241"/>
      <c r="DA43" s="1241"/>
      <c r="DB43" s="1241"/>
      <c r="DC43" s="1242"/>
    </row>
    <row r="44" spans="2:109" ht="13.2" x14ac:dyDescent="0.2">
      <c r="B44" s="259"/>
      <c r="AN44" s="1243"/>
      <c r="AO44" s="1244"/>
      <c r="AP44" s="1244"/>
      <c r="AQ44" s="1244"/>
      <c r="AR44" s="1244"/>
      <c r="AS44" s="1244"/>
      <c r="AT44" s="1244"/>
      <c r="AU44" s="1244"/>
      <c r="AV44" s="1244"/>
      <c r="AW44" s="1244"/>
      <c r="AX44" s="1244"/>
      <c r="AY44" s="1244"/>
      <c r="AZ44" s="1244"/>
      <c r="BA44" s="1244"/>
      <c r="BB44" s="1244"/>
      <c r="BC44" s="1244"/>
      <c r="BD44" s="1244"/>
      <c r="BE44" s="1244"/>
      <c r="BF44" s="1244"/>
      <c r="BG44" s="1244"/>
      <c r="BH44" s="1244"/>
      <c r="BI44" s="1244"/>
      <c r="BJ44" s="1244"/>
      <c r="BK44" s="1244"/>
      <c r="BL44" s="1244"/>
      <c r="BM44" s="1244"/>
      <c r="BN44" s="1244"/>
      <c r="BO44" s="1244"/>
      <c r="BP44" s="1244"/>
      <c r="BQ44" s="1244"/>
      <c r="BR44" s="1244"/>
      <c r="BS44" s="1244"/>
      <c r="BT44" s="1244"/>
      <c r="BU44" s="1244"/>
      <c r="BV44" s="1244"/>
      <c r="BW44" s="1244"/>
      <c r="BX44" s="1244"/>
      <c r="BY44" s="1244"/>
      <c r="BZ44" s="1244"/>
      <c r="CA44" s="1244"/>
      <c r="CB44" s="1244"/>
      <c r="CC44" s="1244"/>
      <c r="CD44" s="1244"/>
      <c r="CE44" s="1244"/>
      <c r="CF44" s="1244"/>
      <c r="CG44" s="1244"/>
      <c r="CH44" s="1244"/>
      <c r="CI44" s="1244"/>
      <c r="CJ44" s="1244"/>
      <c r="CK44" s="1244"/>
      <c r="CL44" s="1244"/>
      <c r="CM44" s="1244"/>
      <c r="CN44" s="1244"/>
      <c r="CO44" s="1244"/>
      <c r="CP44" s="1244"/>
      <c r="CQ44" s="1244"/>
      <c r="CR44" s="1244"/>
      <c r="CS44" s="1244"/>
      <c r="CT44" s="1244"/>
      <c r="CU44" s="1244"/>
      <c r="CV44" s="1244"/>
      <c r="CW44" s="1244"/>
      <c r="CX44" s="1244"/>
      <c r="CY44" s="1244"/>
      <c r="CZ44" s="1244"/>
      <c r="DA44" s="1244"/>
      <c r="DB44" s="1244"/>
      <c r="DC44" s="1245"/>
    </row>
    <row r="45" spans="2:109" ht="13.2" x14ac:dyDescent="0.2">
      <c r="B45" s="259"/>
      <c r="AN45" s="1243"/>
      <c r="AO45" s="1244"/>
      <c r="AP45" s="1244"/>
      <c r="AQ45" s="1244"/>
      <c r="AR45" s="1244"/>
      <c r="AS45" s="1244"/>
      <c r="AT45" s="1244"/>
      <c r="AU45" s="1244"/>
      <c r="AV45" s="1244"/>
      <c r="AW45" s="1244"/>
      <c r="AX45" s="1244"/>
      <c r="AY45" s="1244"/>
      <c r="AZ45" s="1244"/>
      <c r="BA45" s="1244"/>
      <c r="BB45" s="1244"/>
      <c r="BC45" s="1244"/>
      <c r="BD45" s="1244"/>
      <c r="BE45" s="1244"/>
      <c r="BF45" s="1244"/>
      <c r="BG45" s="1244"/>
      <c r="BH45" s="1244"/>
      <c r="BI45" s="1244"/>
      <c r="BJ45" s="1244"/>
      <c r="BK45" s="1244"/>
      <c r="BL45" s="1244"/>
      <c r="BM45" s="1244"/>
      <c r="BN45" s="1244"/>
      <c r="BO45" s="1244"/>
      <c r="BP45" s="1244"/>
      <c r="BQ45" s="1244"/>
      <c r="BR45" s="1244"/>
      <c r="BS45" s="1244"/>
      <c r="BT45" s="1244"/>
      <c r="BU45" s="1244"/>
      <c r="BV45" s="1244"/>
      <c r="BW45" s="1244"/>
      <c r="BX45" s="1244"/>
      <c r="BY45" s="1244"/>
      <c r="BZ45" s="1244"/>
      <c r="CA45" s="1244"/>
      <c r="CB45" s="1244"/>
      <c r="CC45" s="1244"/>
      <c r="CD45" s="1244"/>
      <c r="CE45" s="1244"/>
      <c r="CF45" s="1244"/>
      <c r="CG45" s="1244"/>
      <c r="CH45" s="1244"/>
      <c r="CI45" s="1244"/>
      <c r="CJ45" s="1244"/>
      <c r="CK45" s="1244"/>
      <c r="CL45" s="1244"/>
      <c r="CM45" s="1244"/>
      <c r="CN45" s="1244"/>
      <c r="CO45" s="1244"/>
      <c r="CP45" s="1244"/>
      <c r="CQ45" s="1244"/>
      <c r="CR45" s="1244"/>
      <c r="CS45" s="1244"/>
      <c r="CT45" s="1244"/>
      <c r="CU45" s="1244"/>
      <c r="CV45" s="1244"/>
      <c r="CW45" s="1244"/>
      <c r="CX45" s="1244"/>
      <c r="CY45" s="1244"/>
      <c r="CZ45" s="1244"/>
      <c r="DA45" s="1244"/>
      <c r="DB45" s="1244"/>
      <c r="DC45" s="1245"/>
    </row>
    <row r="46" spans="2:109" ht="13.2" x14ac:dyDescent="0.2">
      <c r="B46" s="259"/>
      <c r="AN46" s="1243"/>
      <c r="AO46" s="1244"/>
      <c r="AP46" s="1244"/>
      <c r="AQ46" s="1244"/>
      <c r="AR46" s="1244"/>
      <c r="AS46" s="1244"/>
      <c r="AT46" s="1244"/>
      <c r="AU46" s="1244"/>
      <c r="AV46" s="1244"/>
      <c r="AW46" s="1244"/>
      <c r="AX46" s="1244"/>
      <c r="AY46" s="1244"/>
      <c r="AZ46" s="1244"/>
      <c r="BA46" s="1244"/>
      <c r="BB46" s="1244"/>
      <c r="BC46" s="1244"/>
      <c r="BD46" s="1244"/>
      <c r="BE46" s="1244"/>
      <c r="BF46" s="1244"/>
      <c r="BG46" s="1244"/>
      <c r="BH46" s="1244"/>
      <c r="BI46" s="1244"/>
      <c r="BJ46" s="1244"/>
      <c r="BK46" s="1244"/>
      <c r="BL46" s="1244"/>
      <c r="BM46" s="1244"/>
      <c r="BN46" s="1244"/>
      <c r="BO46" s="1244"/>
      <c r="BP46" s="1244"/>
      <c r="BQ46" s="1244"/>
      <c r="BR46" s="1244"/>
      <c r="BS46" s="1244"/>
      <c r="BT46" s="1244"/>
      <c r="BU46" s="1244"/>
      <c r="BV46" s="1244"/>
      <c r="BW46" s="1244"/>
      <c r="BX46" s="1244"/>
      <c r="BY46" s="1244"/>
      <c r="BZ46" s="1244"/>
      <c r="CA46" s="1244"/>
      <c r="CB46" s="1244"/>
      <c r="CC46" s="1244"/>
      <c r="CD46" s="1244"/>
      <c r="CE46" s="1244"/>
      <c r="CF46" s="1244"/>
      <c r="CG46" s="1244"/>
      <c r="CH46" s="1244"/>
      <c r="CI46" s="1244"/>
      <c r="CJ46" s="1244"/>
      <c r="CK46" s="1244"/>
      <c r="CL46" s="1244"/>
      <c r="CM46" s="1244"/>
      <c r="CN46" s="1244"/>
      <c r="CO46" s="1244"/>
      <c r="CP46" s="1244"/>
      <c r="CQ46" s="1244"/>
      <c r="CR46" s="1244"/>
      <c r="CS46" s="1244"/>
      <c r="CT46" s="1244"/>
      <c r="CU46" s="1244"/>
      <c r="CV46" s="1244"/>
      <c r="CW46" s="1244"/>
      <c r="CX46" s="1244"/>
      <c r="CY46" s="1244"/>
      <c r="CZ46" s="1244"/>
      <c r="DA46" s="1244"/>
      <c r="DB46" s="1244"/>
      <c r="DC46" s="1245"/>
    </row>
    <row r="47" spans="2:109" ht="13.2" x14ac:dyDescent="0.2">
      <c r="B47" s="259"/>
      <c r="AN47" s="1246"/>
      <c r="AO47" s="1247"/>
      <c r="AP47" s="1247"/>
      <c r="AQ47" s="1247"/>
      <c r="AR47" s="1247"/>
      <c r="AS47" s="1247"/>
      <c r="AT47" s="1247"/>
      <c r="AU47" s="1247"/>
      <c r="AV47" s="1247"/>
      <c r="AW47" s="1247"/>
      <c r="AX47" s="1247"/>
      <c r="AY47" s="1247"/>
      <c r="AZ47" s="1247"/>
      <c r="BA47" s="1247"/>
      <c r="BB47" s="1247"/>
      <c r="BC47" s="1247"/>
      <c r="BD47" s="1247"/>
      <c r="BE47" s="1247"/>
      <c r="BF47" s="1247"/>
      <c r="BG47" s="1247"/>
      <c r="BH47" s="1247"/>
      <c r="BI47" s="1247"/>
      <c r="BJ47" s="1247"/>
      <c r="BK47" s="1247"/>
      <c r="BL47" s="1247"/>
      <c r="BM47" s="1247"/>
      <c r="BN47" s="1247"/>
      <c r="BO47" s="1247"/>
      <c r="BP47" s="1247"/>
      <c r="BQ47" s="1247"/>
      <c r="BR47" s="1247"/>
      <c r="BS47" s="1247"/>
      <c r="BT47" s="1247"/>
      <c r="BU47" s="1247"/>
      <c r="BV47" s="1247"/>
      <c r="BW47" s="1247"/>
      <c r="BX47" s="1247"/>
      <c r="BY47" s="1247"/>
      <c r="BZ47" s="1247"/>
      <c r="CA47" s="1247"/>
      <c r="CB47" s="1247"/>
      <c r="CC47" s="1247"/>
      <c r="CD47" s="1247"/>
      <c r="CE47" s="1247"/>
      <c r="CF47" s="1247"/>
      <c r="CG47" s="1247"/>
      <c r="CH47" s="1247"/>
      <c r="CI47" s="1247"/>
      <c r="CJ47" s="1247"/>
      <c r="CK47" s="1247"/>
      <c r="CL47" s="1247"/>
      <c r="CM47" s="1247"/>
      <c r="CN47" s="1247"/>
      <c r="CO47" s="1247"/>
      <c r="CP47" s="1247"/>
      <c r="CQ47" s="1247"/>
      <c r="CR47" s="1247"/>
      <c r="CS47" s="1247"/>
      <c r="CT47" s="1247"/>
      <c r="CU47" s="1247"/>
      <c r="CV47" s="1247"/>
      <c r="CW47" s="1247"/>
      <c r="CX47" s="1247"/>
      <c r="CY47" s="1247"/>
      <c r="CZ47" s="1247"/>
      <c r="DA47" s="1247"/>
      <c r="DB47" s="1247"/>
      <c r="DC47" s="1248"/>
    </row>
    <row r="48" spans="2:109" ht="13.2" x14ac:dyDescent="0.2">
      <c r="B48" s="259"/>
      <c r="H48" s="359"/>
      <c r="I48" s="359"/>
      <c r="J48" s="359"/>
      <c r="AN48" s="359"/>
      <c r="AO48" s="359"/>
      <c r="AP48" s="359"/>
      <c r="AZ48" s="359"/>
      <c r="BA48" s="359"/>
      <c r="BB48" s="359"/>
      <c r="BL48" s="359"/>
      <c r="BM48" s="359"/>
      <c r="BN48" s="359"/>
      <c r="BX48" s="359"/>
      <c r="BY48" s="359"/>
      <c r="BZ48" s="359"/>
      <c r="CJ48" s="359"/>
      <c r="CK48" s="359"/>
      <c r="CL48" s="359"/>
      <c r="CV48" s="359"/>
      <c r="CW48" s="359"/>
      <c r="CX48" s="359"/>
    </row>
    <row r="49" spans="1:109" ht="13.2" x14ac:dyDescent="0.2">
      <c r="B49" s="259"/>
      <c r="AN49" s="255" t="s">
        <v>592</v>
      </c>
    </row>
    <row r="50" spans="1:109" ht="13.2" x14ac:dyDescent="0.2">
      <c r="B50" s="259"/>
      <c r="G50" s="1234"/>
      <c r="H50" s="1234"/>
      <c r="I50" s="1234"/>
      <c r="J50" s="1234"/>
      <c r="K50" s="360"/>
      <c r="L50" s="360"/>
      <c r="M50" s="361"/>
      <c r="N50" s="361"/>
      <c r="AN50" s="1237"/>
      <c r="AO50" s="1238"/>
      <c r="AP50" s="1238"/>
      <c r="AQ50" s="1238"/>
      <c r="AR50" s="1238"/>
      <c r="AS50" s="1238"/>
      <c r="AT50" s="1238"/>
      <c r="AU50" s="1238"/>
      <c r="AV50" s="1238"/>
      <c r="AW50" s="1238"/>
      <c r="AX50" s="1238"/>
      <c r="AY50" s="1238"/>
      <c r="AZ50" s="1238"/>
      <c r="BA50" s="1238"/>
      <c r="BB50" s="1238"/>
      <c r="BC50" s="1238"/>
      <c r="BD50" s="1238"/>
      <c r="BE50" s="1238"/>
      <c r="BF50" s="1238"/>
      <c r="BG50" s="1238"/>
      <c r="BH50" s="1238"/>
      <c r="BI50" s="1238"/>
      <c r="BJ50" s="1238"/>
      <c r="BK50" s="1238"/>
      <c r="BL50" s="1238"/>
      <c r="BM50" s="1238"/>
      <c r="BN50" s="1238"/>
      <c r="BO50" s="1239"/>
      <c r="BP50" s="1233" t="s">
        <v>549</v>
      </c>
      <c r="BQ50" s="1233"/>
      <c r="BR50" s="1233"/>
      <c r="BS50" s="1233"/>
      <c r="BT50" s="1233"/>
      <c r="BU50" s="1233"/>
      <c r="BV50" s="1233"/>
      <c r="BW50" s="1233"/>
      <c r="BX50" s="1233" t="s">
        <v>550</v>
      </c>
      <c r="BY50" s="1233"/>
      <c r="BZ50" s="1233"/>
      <c r="CA50" s="1233"/>
      <c r="CB50" s="1233"/>
      <c r="CC50" s="1233"/>
      <c r="CD50" s="1233"/>
      <c r="CE50" s="1233"/>
      <c r="CF50" s="1233" t="s">
        <v>551</v>
      </c>
      <c r="CG50" s="1233"/>
      <c r="CH50" s="1233"/>
      <c r="CI50" s="1233"/>
      <c r="CJ50" s="1233"/>
      <c r="CK50" s="1233"/>
      <c r="CL50" s="1233"/>
      <c r="CM50" s="1233"/>
      <c r="CN50" s="1233" t="s">
        <v>552</v>
      </c>
      <c r="CO50" s="1233"/>
      <c r="CP50" s="1233"/>
      <c r="CQ50" s="1233"/>
      <c r="CR50" s="1233"/>
      <c r="CS50" s="1233"/>
      <c r="CT50" s="1233"/>
      <c r="CU50" s="1233"/>
      <c r="CV50" s="1233" t="s">
        <v>553</v>
      </c>
      <c r="CW50" s="1233"/>
      <c r="CX50" s="1233"/>
      <c r="CY50" s="1233"/>
      <c r="CZ50" s="1233"/>
      <c r="DA50" s="1233"/>
      <c r="DB50" s="1233"/>
      <c r="DC50" s="1233"/>
    </row>
    <row r="51" spans="1:109" ht="13.5" customHeight="1" x14ac:dyDescent="0.2">
      <c r="B51" s="259"/>
      <c r="G51" s="1236"/>
      <c r="H51" s="1236"/>
      <c r="I51" s="1249"/>
      <c r="J51" s="1249"/>
      <c r="K51" s="1235"/>
      <c r="L51" s="1235"/>
      <c r="M51" s="1235"/>
      <c r="N51" s="1235"/>
      <c r="AM51" s="359"/>
      <c r="AN51" s="1231" t="s">
        <v>593</v>
      </c>
      <c r="AO51" s="1231"/>
      <c r="AP51" s="1231"/>
      <c r="AQ51" s="1231"/>
      <c r="AR51" s="1231"/>
      <c r="AS51" s="1231"/>
      <c r="AT51" s="1231"/>
      <c r="AU51" s="1231"/>
      <c r="AV51" s="1231"/>
      <c r="AW51" s="1231"/>
      <c r="AX51" s="1231"/>
      <c r="AY51" s="1231"/>
      <c r="AZ51" s="1231"/>
      <c r="BA51" s="1231"/>
      <c r="BB51" s="1231" t="s">
        <v>594</v>
      </c>
      <c r="BC51" s="1231"/>
      <c r="BD51" s="1231"/>
      <c r="BE51" s="1231"/>
      <c r="BF51" s="1231"/>
      <c r="BG51" s="1231"/>
      <c r="BH51" s="1231"/>
      <c r="BI51" s="1231"/>
      <c r="BJ51" s="1231"/>
      <c r="BK51" s="1231"/>
      <c r="BL51" s="1231"/>
      <c r="BM51" s="1231"/>
      <c r="BN51" s="1231"/>
      <c r="BO51" s="1231"/>
      <c r="BP51" s="1228"/>
      <c r="BQ51" s="1228"/>
      <c r="BR51" s="1228"/>
      <c r="BS51" s="1228"/>
      <c r="BT51" s="1228"/>
      <c r="BU51" s="1228"/>
      <c r="BV51" s="1228"/>
      <c r="BW51" s="1228"/>
      <c r="BX51" s="1228"/>
      <c r="BY51" s="1228"/>
      <c r="BZ51" s="1228"/>
      <c r="CA51" s="1228"/>
      <c r="CB51" s="1228"/>
      <c r="CC51" s="1228"/>
      <c r="CD51" s="1228"/>
      <c r="CE51" s="1228"/>
      <c r="CF51" s="1228"/>
      <c r="CG51" s="1228"/>
      <c r="CH51" s="1228"/>
      <c r="CI51" s="1228"/>
      <c r="CJ51" s="1228"/>
      <c r="CK51" s="1228"/>
      <c r="CL51" s="1228"/>
      <c r="CM51" s="1228"/>
      <c r="CN51" s="1228"/>
      <c r="CO51" s="1228"/>
      <c r="CP51" s="1228"/>
      <c r="CQ51" s="1228"/>
      <c r="CR51" s="1228"/>
      <c r="CS51" s="1228"/>
      <c r="CT51" s="1228"/>
      <c r="CU51" s="1228"/>
      <c r="CV51" s="1228"/>
      <c r="CW51" s="1228"/>
      <c r="CX51" s="1228"/>
      <c r="CY51" s="1228"/>
      <c r="CZ51" s="1228"/>
      <c r="DA51" s="1228"/>
      <c r="DB51" s="1228"/>
      <c r="DC51" s="1228"/>
    </row>
    <row r="52" spans="1:109" ht="13.2" x14ac:dyDescent="0.2">
      <c r="B52" s="259"/>
      <c r="G52" s="1236"/>
      <c r="H52" s="1236"/>
      <c r="I52" s="1249"/>
      <c r="J52" s="1249"/>
      <c r="K52" s="1235"/>
      <c r="L52" s="1235"/>
      <c r="M52" s="1235"/>
      <c r="N52" s="1235"/>
      <c r="AM52" s="359"/>
      <c r="AN52" s="1231"/>
      <c r="AO52" s="1231"/>
      <c r="AP52" s="1231"/>
      <c r="AQ52" s="1231"/>
      <c r="AR52" s="1231"/>
      <c r="AS52" s="1231"/>
      <c r="AT52" s="1231"/>
      <c r="AU52" s="1231"/>
      <c r="AV52" s="1231"/>
      <c r="AW52" s="1231"/>
      <c r="AX52" s="1231"/>
      <c r="AY52" s="1231"/>
      <c r="AZ52" s="1231"/>
      <c r="BA52" s="1231"/>
      <c r="BB52" s="1231"/>
      <c r="BC52" s="1231"/>
      <c r="BD52" s="1231"/>
      <c r="BE52" s="1231"/>
      <c r="BF52" s="1231"/>
      <c r="BG52" s="1231"/>
      <c r="BH52" s="1231"/>
      <c r="BI52" s="1231"/>
      <c r="BJ52" s="1231"/>
      <c r="BK52" s="1231"/>
      <c r="BL52" s="1231"/>
      <c r="BM52" s="1231"/>
      <c r="BN52" s="1231"/>
      <c r="BO52" s="1231"/>
      <c r="BP52" s="1228"/>
      <c r="BQ52" s="1228"/>
      <c r="BR52" s="1228"/>
      <c r="BS52" s="1228"/>
      <c r="BT52" s="1228"/>
      <c r="BU52" s="1228"/>
      <c r="BV52" s="1228"/>
      <c r="BW52" s="1228"/>
      <c r="BX52" s="1228"/>
      <c r="BY52" s="1228"/>
      <c r="BZ52" s="1228"/>
      <c r="CA52" s="1228"/>
      <c r="CB52" s="1228"/>
      <c r="CC52" s="1228"/>
      <c r="CD52" s="1228"/>
      <c r="CE52" s="1228"/>
      <c r="CF52" s="1228"/>
      <c r="CG52" s="1228"/>
      <c r="CH52" s="1228"/>
      <c r="CI52" s="1228"/>
      <c r="CJ52" s="1228"/>
      <c r="CK52" s="1228"/>
      <c r="CL52" s="1228"/>
      <c r="CM52" s="1228"/>
      <c r="CN52" s="1228"/>
      <c r="CO52" s="1228"/>
      <c r="CP52" s="1228"/>
      <c r="CQ52" s="1228"/>
      <c r="CR52" s="1228"/>
      <c r="CS52" s="1228"/>
      <c r="CT52" s="1228"/>
      <c r="CU52" s="1228"/>
      <c r="CV52" s="1228"/>
      <c r="CW52" s="1228"/>
      <c r="CX52" s="1228"/>
      <c r="CY52" s="1228"/>
      <c r="CZ52" s="1228"/>
      <c r="DA52" s="1228"/>
      <c r="DB52" s="1228"/>
      <c r="DC52" s="1228"/>
    </row>
    <row r="53" spans="1:109" ht="13.2" x14ac:dyDescent="0.2">
      <c r="A53" s="358"/>
      <c r="B53" s="259"/>
      <c r="G53" s="1236"/>
      <c r="H53" s="1236"/>
      <c r="I53" s="1234"/>
      <c r="J53" s="1234"/>
      <c r="K53" s="1235"/>
      <c r="L53" s="1235"/>
      <c r="M53" s="1235"/>
      <c r="N53" s="1235"/>
      <c r="AM53" s="359"/>
      <c r="AN53" s="1231"/>
      <c r="AO53" s="1231"/>
      <c r="AP53" s="1231"/>
      <c r="AQ53" s="1231"/>
      <c r="AR53" s="1231"/>
      <c r="AS53" s="1231"/>
      <c r="AT53" s="1231"/>
      <c r="AU53" s="1231"/>
      <c r="AV53" s="1231"/>
      <c r="AW53" s="1231"/>
      <c r="AX53" s="1231"/>
      <c r="AY53" s="1231"/>
      <c r="AZ53" s="1231"/>
      <c r="BA53" s="1231"/>
      <c r="BB53" s="1231" t="s">
        <v>595</v>
      </c>
      <c r="BC53" s="1231"/>
      <c r="BD53" s="1231"/>
      <c r="BE53" s="1231"/>
      <c r="BF53" s="1231"/>
      <c r="BG53" s="1231"/>
      <c r="BH53" s="1231"/>
      <c r="BI53" s="1231"/>
      <c r="BJ53" s="1231"/>
      <c r="BK53" s="1231"/>
      <c r="BL53" s="1231"/>
      <c r="BM53" s="1231"/>
      <c r="BN53" s="1231"/>
      <c r="BO53" s="1231"/>
      <c r="BP53" s="1228">
        <v>46.6</v>
      </c>
      <c r="BQ53" s="1228"/>
      <c r="BR53" s="1228"/>
      <c r="BS53" s="1228"/>
      <c r="BT53" s="1228"/>
      <c r="BU53" s="1228"/>
      <c r="BV53" s="1228"/>
      <c r="BW53" s="1228"/>
      <c r="BX53" s="1228">
        <v>47.4</v>
      </c>
      <c r="BY53" s="1228"/>
      <c r="BZ53" s="1228"/>
      <c r="CA53" s="1228"/>
      <c r="CB53" s="1228"/>
      <c r="CC53" s="1228"/>
      <c r="CD53" s="1228"/>
      <c r="CE53" s="1228"/>
      <c r="CF53" s="1228">
        <v>48.4</v>
      </c>
      <c r="CG53" s="1228"/>
      <c r="CH53" s="1228"/>
      <c r="CI53" s="1228"/>
      <c r="CJ53" s="1228"/>
      <c r="CK53" s="1228"/>
      <c r="CL53" s="1228"/>
      <c r="CM53" s="1228"/>
      <c r="CN53" s="1228">
        <v>49.9</v>
      </c>
      <c r="CO53" s="1228"/>
      <c r="CP53" s="1228"/>
      <c r="CQ53" s="1228"/>
      <c r="CR53" s="1228"/>
      <c r="CS53" s="1228"/>
      <c r="CT53" s="1228"/>
      <c r="CU53" s="1228"/>
      <c r="CV53" s="1228">
        <v>47.8</v>
      </c>
      <c r="CW53" s="1228"/>
      <c r="CX53" s="1228"/>
      <c r="CY53" s="1228"/>
      <c r="CZ53" s="1228"/>
      <c r="DA53" s="1228"/>
      <c r="DB53" s="1228"/>
      <c r="DC53" s="1228"/>
    </row>
    <row r="54" spans="1:109" ht="13.2" x14ac:dyDescent="0.2">
      <c r="A54" s="358"/>
      <c r="B54" s="259"/>
      <c r="G54" s="1236"/>
      <c r="H54" s="1236"/>
      <c r="I54" s="1234"/>
      <c r="J54" s="1234"/>
      <c r="K54" s="1235"/>
      <c r="L54" s="1235"/>
      <c r="M54" s="1235"/>
      <c r="N54" s="1235"/>
      <c r="AM54" s="359"/>
      <c r="AN54" s="1231"/>
      <c r="AO54" s="1231"/>
      <c r="AP54" s="1231"/>
      <c r="AQ54" s="1231"/>
      <c r="AR54" s="1231"/>
      <c r="AS54" s="1231"/>
      <c r="AT54" s="1231"/>
      <c r="AU54" s="1231"/>
      <c r="AV54" s="1231"/>
      <c r="AW54" s="1231"/>
      <c r="AX54" s="1231"/>
      <c r="AY54" s="1231"/>
      <c r="AZ54" s="1231"/>
      <c r="BA54" s="1231"/>
      <c r="BB54" s="1231"/>
      <c r="BC54" s="1231"/>
      <c r="BD54" s="1231"/>
      <c r="BE54" s="1231"/>
      <c r="BF54" s="1231"/>
      <c r="BG54" s="1231"/>
      <c r="BH54" s="1231"/>
      <c r="BI54" s="1231"/>
      <c r="BJ54" s="1231"/>
      <c r="BK54" s="1231"/>
      <c r="BL54" s="1231"/>
      <c r="BM54" s="1231"/>
      <c r="BN54" s="1231"/>
      <c r="BO54" s="1231"/>
      <c r="BP54" s="1228"/>
      <c r="BQ54" s="1228"/>
      <c r="BR54" s="1228"/>
      <c r="BS54" s="1228"/>
      <c r="BT54" s="1228"/>
      <c r="BU54" s="1228"/>
      <c r="BV54" s="1228"/>
      <c r="BW54" s="1228"/>
      <c r="BX54" s="1228"/>
      <c r="BY54" s="1228"/>
      <c r="BZ54" s="1228"/>
      <c r="CA54" s="1228"/>
      <c r="CB54" s="1228"/>
      <c r="CC54" s="1228"/>
      <c r="CD54" s="1228"/>
      <c r="CE54" s="1228"/>
      <c r="CF54" s="1228"/>
      <c r="CG54" s="1228"/>
      <c r="CH54" s="1228"/>
      <c r="CI54" s="1228"/>
      <c r="CJ54" s="1228"/>
      <c r="CK54" s="1228"/>
      <c r="CL54" s="1228"/>
      <c r="CM54" s="1228"/>
      <c r="CN54" s="1228"/>
      <c r="CO54" s="1228"/>
      <c r="CP54" s="1228"/>
      <c r="CQ54" s="1228"/>
      <c r="CR54" s="1228"/>
      <c r="CS54" s="1228"/>
      <c r="CT54" s="1228"/>
      <c r="CU54" s="1228"/>
      <c r="CV54" s="1228"/>
      <c r="CW54" s="1228"/>
      <c r="CX54" s="1228"/>
      <c r="CY54" s="1228"/>
      <c r="CZ54" s="1228"/>
      <c r="DA54" s="1228"/>
      <c r="DB54" s="1228"/>
      <c r="DC54" s="1228"/>
    </row>
    <row r="55" spans="1:109" ht="13.2" x14ac:dyDescent="0.2">
      <c r="A55" s="358"/>
      <c r="B55" s="259"/>
      <c r="G55" s="1234"/>
      <c r="H55" s="1234"/>
      <c r="I55" s="1234"/>
      <c r="J55" s="1234"/>
      <c r="K55" s="1235"/>
      <c r="L55" s="1235"/>
      <c r="M55" s="1235"/>
      <c r="N55" s="1235"/>
      <c r="AN55" s="1233" t="s">
        <v>596</v>
      </c>
      <c r="AO55" s="1233"/>
      <c r="AP55" s="1233"/>
      <c r="AQ55" s="1233"/>
      <c r="AR55" s="1233"/>
      <c r="AS55" s="1233"/>
      <c r="AT55" s="1233"/>
      <c r="AU55" s="1233"/>
      <c r="AV55" s="1233"/>
      <c r="AW55" s="1233"/>
      <c r="AX55" s="1233"/>
      <c r="AY55" s="1233"/>
      <c r="AZ55" s="1233"/>
      <c r="BA55" s="1233"/>
      <c r="BB55" s="1231" t="s">
        <v>594</v>
      </c>
      <c r="BC55" s="1231"/>
      <c r="BD55" s="1231"/>
      <c r="BE55" s="1231"/>
      <c r="BF55" s="1231"/>
      <c r="BG55" s="1231"/>
      <c r="BH55" s="1231"/>
      <c r="BI55" s="1231"/>
      <c r="BJ55" s="1231"/>
      <c r="BK55" s="1231"/>
      <c r="BL55" s="1231"/>
      <c r="BM55" s="1231"/>
      <c r="BN55" s="1231"/>
      <c r="BO55" s="1231"/>
      <c r="BP55" s="1228">
        <v>0</v>
      </c>
      <c r="BQ55" s="1228"/>
      <c r="BR55" s="1228"/>
      <c r="BS55" s="1228"/>
      <c r="BT55" s="1228"/>
      <c r="BU55" s="1228"/>
      <c r="BV55" s="1228"/>
      <c r="BW55" s="1228"/>
      <c r="BX55" s="1228">
        <v>3.1</v>
      </c>
      <c r="BY55" s="1228"/>
      <c r="BZ55" s="1228"/>
      <c r="CA55" s="1228"/>
      <c r="CB55" s="1228"/>
      <c r="CC55" s="1228"/>
      <c r="CD55" s="1228"/>
      <c r="CE55" s="1228"/>
      <c r="CF55" s="1228">
        <v>13.7</v>
      </c>
      <c r="CG55" s="1228"/>
      <c r="CH55" s="1228"/>
      <c r="CI55" s="1228"/>
      <c r="CJ55" s="1228"/>
      <c r="CK55" s="1228"/>
      <c r="CL55" s="1228"/>
      <c r="CM55" s="1228"/>
      <c r="CN55" s="1228">
        <v>6.9</v>
      </c>
      <c r="CO55" s="1228"/>
      <c r="CP55" s="1228"/>
      <c r="CQ55" s="1228"/>
      <c r="CR55" s="1228"/>
      <c r="CS55" s="1228"/>
      <c r="CT55" s="1228"/>
      <c r="CU55" s="1228"/>
      <c r="CV55" s="1228">
        <v>0</v>
      </c>
      <c r="CW55" s="1228"/>
      <c r="CX55" s="1228"/>
      <c r="CY55" s="1228"/>
      <c r="CZ55" s="1228"/>
      <c r="DA55" s="1228"/>
      <c r="DB55" s="1228"/>
      <c r="DC55" s="1228"/>
    </row>
    <row r="56" spans="1:109" ht="13.2" x14ac:dyDescent="0.2">
      <c r="A56" s="358"/>
      <c r="B56" s="259"/>
      <c r="G56" s="1234"/>
      <c r="H56" s="1234"/>
      <c r="I56" s="1234"/>
      <c r="J56" s="1234"/>
      <c r="K56" s="1235"/>
      <c r="L56" s="1235"/>
      <c r="M56" s="1235"/>
      <c r="N56" s="1235"/>
      <c r="AN56" s="1233"/>
      <c r="AO56" s="1233"/>
      <c r="AP56" s="1233"/>
      <c r="AQ56" s="1233"/>
      <c r="AR56" s="1233"/>
      <c r="AS56" s="1233"/>
      <c r="AT56" s="1233"/>
      <c r="AU56" s="1233"/>
      <c r="AV56" s="1233"/>
      <c r="AW56" s="1233"/>
      <c r="AX56" s="1233"/>
      <c r="AY56" s="1233"/>
      <c r="AZ56" s="1233"/>
      <c r="BA56" s="1233"/>
      <c r="BB56" s="1231"/>
      <c r="BC56" s="1231"/>
      <c r="BD56" s="1231"/>
      <c r="BE56" s="1231"/>
      <c r="BF56" s="1231"/>
      <c r="BG56" s="1231"/>
      <c r="BH56" s="1231"/>
      <c r="BI56" s="1231"/>
      <c r="BJ56" s="1231"/>
      <c r="BK56" s="1231"/>
      <c r="BL56" s="1231"/>
      <c r="BM56" s="1231"/>
      <c r="BN56" s="1231"/>
      <c r="BO56" s="1231"/>
      <c r="BP56" s="1228"/>
      <c r="BQ56" s="1228"/>
      <c r="BR56" s="1228"/>
      <c r="BS56" s="1228"/>
      <c r="BT56" s="1228"/>
      <c r="BU56" s="1228"/>
      <c r="BV56" s="1228"/>
      <c r="BW56" s="1228"/>
      <c r="BX56" s="1228"/>
      <c r="BY56" s="1228"/>
      <c r="BZ56" s="1228"/>
      <c r="CA56" s="1228"/>
      <c r="CB56" s="1228"/>
      <c r="CC56" s="1228"/>
      <c r="CD56" s="1228"/>
      <c r="CE56" s="1228"/>
      <c r="CF56" s="1228"/>
      <c r="CG56" s="1228"/>
      <c r="CH56" s="1228"/>
      <c r="CI56" s="1228"/>
      <c r="CJ56" s="1228"/>
      <c r="CK56" s="1228"/>
      <c r="CL56" s="1228"/>
      <c r="CM56" s="1228"/>
      <c r="CN56" s="1228"/>
      <c r="CO56" s="1228"/>
      <c r="CP56" s="1228"/>
      <c r="CQ56" s="1228"/>
      <c r="CR56" s="1228"/>
      <c r="CS56" s="1228"/>
      <c r="CT56" s="1228"/>
      <c r="CU56" s="1228"/>
      <c r="CV56" s="1228"/>
      <c r="CW56" s="1228"/>
      <c r="CX56" s="1228"/>
      <c r="CY56" s="1228"/>
      <c r="CZ56" s="1228"/>
      <c r="DA56" s="1228"/>
      <c r="DB56" s="1228"/>
      <c r="DC56" s="1228"/>
    </row>
    <row r="57" spans="1:109" s="358" customFormat="1" ht="13.2" x14ac:dyDescent="0.2">
      <c r="B57" s="362"/>
      <c r="G57" s="1234"/>
      <c r="H57" s="1234"/>
      <c r="I57" s="1229"/>
      <c r="J57" s="1229"/>
      <c r="K57" s="1235"/>
      <c r="L57" s="1235"/>
      <c r="M57" s="1235"/>
      <c r="N57" s="1235"/>
      <c r="AM57" s="255"/>
      <c r="AN57" s="1233"/>
      <c r="AO57" s="1233"/>
      <c r="AP57" s="1233"/>
      <c r="AQ57" s="1233"/>
      <c r="AR57" s="1233"/>
      <c r="AS57" s="1233"/>
      <c r="AT57" s="1233"/>
      <c r="AU57" s="1233"/>
      <c r="AV57" s="1233"/>
      <c r="AW57" s="1233"/>
      <c r="AX57" s="1233"/>
      <c r="AY57" s="1233"/>
      <c r="AZ57" s="1233"/>
      <c r="BA57" s="1233"/>
      <c r="BB57" s="1231" t="s">
        <v>595</v>
      </c>
      <c r="BC57" s="1231"/>
      <c r="BD57" s="1231"/>
      <c r="BE57" s="1231"/>
      <c r="BF57" s="1231"/>
      <c r="BG57" s="1231"/>
      <c r="BH57" s="1231"/>
      <c r="BI57" s="1231"/>
      <c r="BJ57" s="1231"/>
      <c r="BK57" s="1231"/>
      <c r="BL57" s="1231"/>
      <c r="BM57" s="1231"/>
      <c r="BN57" s="1231"/>
      <c r="BO57" s="1231"/>
      <c r="BP57" s="1228">
        <v>60</v>
      </c>
      <c r="BQ57" s="1228"/>
      <c r="BR57" s="1228"/>
      <c r="BS57" s="1228"/>
      <c r="BT57" s="1228"/>
      <c r="BU57" s="1228"/>
      <c r="BV57" s="1228"/>
      <c r="BW57" s="1228"/>
      <c r="BX57" s="1228">
        <v>61.2</v>
      </c>
      <c r="BY57" s="1228"/>
      <c r="BZ57" s="1228"/>
      <c r="CA57" s="1228"/>
      <c r="CB57" s="1228"/>
      <c r="CC57" s="1228"/>
      <c r="CD57" s="1228"/>
      <c r="CE57" s="1228"/>
      <c r="CF57" s="1228">
        <v>62</v>
      </c>
      <c r="CG57" s="1228"/>
      <c r="CH57" s="1228"/>
      <c r="CI57" s="1228"/>
      <c r="CJ57" s="1228"/>
      <c r="CK57" s="1228"/>
      <c r="CL57" s="1228"/>
      <c r="CM57" s="1228"/>
      <c r="CN57" s="1228">
        <v>62.9</v>
      </c>
      <c r="CO57" s="1228"/>
      <c r="CP57" s="1228"/>
      <c r="CQ57" s="1228"/>
      <c r="CR57" s="1228"/>
      <c r="CS57" s="1228"/>
      <c r="CT57" s="1228"/>
      <c r="CU57" s="1228"/>
      <c r="CV57" s="1228">
        <v>62.8</v>
      </c>
      <c r="CW57" s="1228"/>
      <c r="CX57" s="1228"/>
      <c r="CY57" s="1228"/>
      <c r="CZ57" s="1228"/>
      <c r="DA57" s="1228"/>
      <c r="DB57" s="1228"/>
      <c r="DC57" s="1228"/>
      <c r="DD57" s="363"/>
      <c r="DE57" s="362"/>
    </row>
    <row r="58" spans="1:109" s="358" customFormat="1" ht="13.2" x14ac:dyDescent="0.2">
      <c r="A58" s="255"/>
      <c r="B58" s="362"/>
      <c r="G58" s="1234"/>
      <c r="H58" s="1234"/>
      <c r="I58" s="1229"/>
      <c r="J58" s="1229"/>
      <c r="K58" s="1235"/>
      <c r="L58" s="1235"/>
      <c r="M58" s="1235"/>
      <c r="N58" s="1235"/>
      <c r="AM58" s="255"/>
      <c r="AN58" s="1233"/>
      <c r="AO58" s="1233"/>
      <c r="AP58" s="1233"/>
      <c r="AQ58" s="1233"/>
      <c r="AR58" s="1233"/>
      <c r="AS58" s="1233"/>
      <c r="AT58" s="1233"/>
      <c r="AU58" s="1233"/>
      <c r="AV58" s="1233"/>
      <c r="AW58" s="1233"/>
      <c r="AX58" s="1233"/>
      <c r="AY58" s="1233"/>
      <c r="AZ58" s="1233"/>
      <c r="BA58" s="1233"/>
      <c r="BB58" s="1231"/>
      <c r="BC58" s="1231"/>
      <c r="BD58" s="1231"/>
      <c r="BE58" s="1231"/>
      <c r="BF58" s="1231"/>
      <c r="BG58" s="1231"/>
      <c r="BH58" s="1231"/>
      <c r="BI58" s="1231"/>
      <c r="BJ58" s="1231"/>
      <c r="BK58" s="1231"/>
      <c r="BL58" s="1231"/>
      <c r="BM58" s="1231"/>
      <c r="BN58" s="1231"/>
      <c r="BO58" s="1231"/>
      <c r="BP58" s="1228"/>
      <c r="BQ58" s="1228"/>
      <c r="BR58" s="1228"/>
      <c r="BS58" s="1228"/>
      <c r="BT58" s="1228"/>
      <c r="BU58" s="1228"/>
      <c r="BV58" s="1228"/>
      <c r="BW58" s="1228"/>
      <c r="BX58" s="1228"/>
      <c r="BY58" s="1228"/>
      <c r="BZ58" s="1228"/>
      <c r="CA58" s="1228"/>
      <c r="CB58" s="1228"/>
      <c r="CC58" s="1228"/>
      <c r="CD58" s="1228"/>
      <c r="CE58" s="1228"/>
      <c r="CF58" s="1228"/>
      <c r="CG58" s="1228"/>
      <c r="CH58" s="1228"/>
      <c r="CI58" s="1228"/>
      <c r="CJ58" s="1228"/>
      <c r="CK58" s="1228"/>
      <c r="CL58" s="1228"/>
      <c r="CM58" s="1228"/>
      <c r="CN58" s="1228"/>
      <c r="CO58" s="1228"/>
      <c r="CP58" s="1228"/>
      <c r="CQ58" s="1228"/>
      <c r="CR58" s="1228"/>
      <c r="CS58" s="1228"/>
      <c r="CT58" s="1228"/>
      <c r="CU58" s="1228"/>
      <c r="CV58" s="1228"/>
      <c r="CW58" s="1228"/>
      <c r="CX58" s="1228"/>
      <c r="CY58" s="1228"/>
      <c r="CZ58" s="1228"/>
      <c r="DA58" s="1228"/>
      <c r="DB58" s="1228"/>
      <c r="DC58" s="1228"/>
      <c r="DD58" s="363"/>
      <c r="DE58" s="362"/>
    </row>
    <row r="59" spans="1:109" s="358" customFormat="1" ht="13.2" x14ac:dyDescent="0.2">
      <c r="A59" s="255"/>
      <c r="B59" s="362"/>
      <c r="K59" s="364"/>
      <c r="L59" s="364"/>
      <c r="M59" s="364"/>
      <c r="N59" s="364"/>
      <c r="AQ59" s="364"/>
      <c r="AR59" s="364"/>
      <c r="AS59" s="364"/>
      <c r="AT59" s="364"/>
      <c r="BC59" s="364"/>
      <c r="BD59" s="364"/>
      <c r="BE59" s="364"/>
      <c r="BF59" s="364"/>
      <c r="BO59" s="364"/>
      <c r="BP59" s="364"/>
      <c r="BQ59" s="364"/>
      <c r="BR59" s="364"/>
      <c r="CA59" s="364"/>
      <c r="CB59" s="364"/>
      <c r="CC59" s="364"/>
      <c r="CD59" s="364"/>
      <c r="CM59" s="364"/>
      <c r="CN59" s="364"/>
      <c r="CO59" s="364"/>
      <c r="CP59" s="364"/>
      <c r="CY59" s="364"/>
      <c r="CZ59" s="364"/>
      <c r="DA59" s="364"/>
      <c r="DB59" s="364"/>
      <c r="DC59" s="364"/>
      <c r="DD59" s="363"/>
      <c r="DE59" s="362"/>
    </row>
    <row r="60" spans="1:109" s="358" customFormat="1" ht="13.2" x14ac:dyDescent="0.2">
      <c r="A60" s="255"/>
      <c r="B60" s="362"/>
      <c r="K60" s="364"/>
      <c r="L60" s="364"/>
      <c r="M60" s="364"/>
      <c r="N60" s="364"/>
      <c r="AQ60" s="364"/>
      <c r="AR60" s="364"/>
      <c r="AS60" s="364"/>
      <c r="AT60" s="364"/>
      <c r="BC60" s="364"/>
      <c r="BD60" s="364"/>
      <c r="BE60" s="364"/>
      <c r="BF60" s="364"/>
      <c r="BO60" s="364"/>
      <c r="BP60" s="364"/>
      <c r="BQ60" s="364"/>
      <c r="BR60" s="364"/>
      <c r="CA60" s="364"/>
      <c r="CB60" s="364"/>
      <c r="CC60" s="364"/>
      <c r="CD60" s="364"/>
      <c r="CM60" s="364"/>
      <c r="CN60" s="364"/>
      <c r="CO60" s="364"/>
      <c r="CP60" s="364"/>
      <c r="CY60" s="364"/>
      <c r="CZ60" s="364"/>
      <c r="DA60" s="364"/>
      <c r="DB60" s="364"/>
      <c r="DC60" s="364"/>
      <c r="DD60" s="363"/>
      <c r="DE60" s="362"/>
    </row>
    <row r="61" spans="1:109" s="358" customFormat="1" ht="13.2" x14ac:dyDescent="0.2">
      <c r="A61" s="255"/>
      <c r="B61" s="365"/>
      <c r="C61" s="366"/>
      <c r="D61" s="366"/>
      <c r="E61" s="366"/>
      <c r="F61" s="366"/>
      <c r="G61" s="366"/>
      <c r="H61" s="366"/>
      <c r="I61" s="366"/>
      <c r="J61" s="366"/>
      <c r="K61" s="366"/>
      <c r="L61" s="366"/>
      <c r="M61" s="367"/>
      <c r="N61" s="367"/>
      <c r="O61" s="366"/>
      <c r="P61" s="366"/>
      <c r="Q61" s="366"/>
      <c r="R61" s="366"/>
      <c r="S61" s="366"/>
      <c r="T61" s="366"/>
      <c r="U61" s="366"/>
      <c r="V61" s="366"/>
      <c r="W61" s="366"/>
      <c r="X61" s="366"/>
      <c r="Y61" s="366"/>
      <c r="Z61" s="366"/>
      <c r="AA61" s="366"/>
      <c r="AB61" s="366"/>
      <c r="AC61" s="366"/>
      <c r="AD61" s="366"/>
      <c r="AE61" s="366"/>
      <c r="AF61" s="366"/>
      <c r="AG61" s="366"/>
      <c r="AH61" s="366"/>
      <c r="AI61" s="366"/>
      <c r="AJ61" s="366"/>
      <c r="AK61" s="366"/>
      <c r="AL61" s="366"/>
      <c r="AM61" s="366"/>
      <c r="AN61" s="366"/>
      <c r="AO61" s="366"/>
      <c r="AP61" s="366"/>
      <c r="AQ61" s="366"/>
      <c r="AR61" s="366"/>
      <c r="AS61" s="367"/>
      <c r="AT61" s="367"/>
      <c r="AU61" s="366"/>
      <c r="AV61" s="366"/>
      <c r="AW61" s="366"/>
      <c r="AX61" s="366"/>
      <c r="AY61" s="366"/>
      <c r="AZ61" s="366"/>
      <c r="BA61" s="366"/>
      <c r="BB61" s="366"/>
      <c r="BC61" s="366"/>
      <c r="BD61" s="366"/>
      <c r="BE61" s="367"/>
      <c r="BF61" s="367"/>
      <c r="BG61" s="366"/>
      <c r="BH61" s="366"/>
      <c r="BI61" s="366"/>
      <c r="BJ61" s="366"/>
      <c r="BK61" s="366"/>
      <c r="BL61" s="366"/>
      <c r="BM61" s="366"/>
      <c r="BN61" s="366"/>
      <c r="BO61" s="366"/>
      <c r="BP61" s="366"/>
      <c r="BQ61" s="367"/>
      <c r="BR61" s="367"/>
      <c r="BS61" s="366"/>
      <c r="BT61" s="366"/>
      <c r="BU61" s="366"/>
      <c r="BV61" s="366"/>
      <c r="BW61" s="366"/>
      <c r="BX61" s="366"/>
      <c r="BY61" s="366"/>
      <c r="BZ61" s="366"/>
      <c r="CA61" s="366"/>
      <c r="CB61" s="366"/>
      <c r="CC61" s="367"/>
      <c r="CD61" s="367"/>
      <c r="CE61" s="366"/>
      <c r="CF61" s="366"/>
      <c r="CG61" s="366"/>
      <c r="CH61" s="366"/>
      <c r="CI61" s="366"/>
      <c r="CJ61" s="366"/>
      <c r="CK61" s="366"/>
      <c r="CL61" s="366"/>
      <c r="CM61" s="366"/>
      <c r="CN61" s="366"/>
      <c r="CO61" s="367"/>
      <c r="CP61" s="367"/>
      <c r="CQ61" s="366"/>
      <c r="CR61" s="366"/>
      <c r="CS61" s="366"/>
      <c r="CT61" s="366"/>
      <c r="CU61" s="366"/>
      <c r="CV61" s="366"/>
      <c r="CW61" s="366"/>
      <c r="CX61" s="366"/>
      <c r="CY61" s="366"/>
      <c r="CZ61" s="366"/>
      <c r="DA61" s="367"/>
      <c r="DB61" s="367"/>
      <c r="DC61" s="367"/>
      <c r="DD61" s="368"/>
      <c r="DE61" s="362"/>
    </row>
    <row r="62" spans="1:109" ht="13.2" x14ac:dyDescent="0.2">
      <c r="B62" s="356"/>
      <c r="C62" s="356"/>
      <c r="D62" s="356"/>
      <c r="E62" s="356"/>
      <c r="F62" s="356"/>
      <c r="G62" s="356"/>
      <c r="H62" s="356"/>
      <c r="I62" s="356"/>
      <c r="J62" s="356"/>
      <c r="K62" s="356"/>
      <c r="L62" s="356"/>
      <c r="M62" s="356"/>
      <c r="N62" s="356"/>
      <c r="O62" s="356"/>
      <c r="P62" s="356"/>
      <c r="Q62" s="356"/>
      <c r="R62" s="356"/>
      <c r="S62" s="356"/>
      <c r="T62" s="356"/>
      <c r="U62" s="356"/>
      <c r="V62" s="356"/>
      <c r="W62" s="356"/>
      <c r="X62" s="356"/>
      <c r="Y62" s="356"/>
      <c r="Z62" s="356"/>
      <c r="AA62" s="356"/>
      <c r="AB62" s="356"/>
      <c r="AC62" s="356"/>
      <c r="AD62" s="356"/>
      <c r="AE62" s="356"/>
      <c r="AF62" s="356"/>
      <c r="AG62" s="356"/>
      <c r="AH62" s="356"/>
      <c r="AI62" s="356"/>
      <c r="AJ62" s="356"/>
      <c r="AK62" s="356"/>
      <c r="AL62" s="356"/>
      <c r="AM62" s="356"/>
      <c r="AN62" s="356"/>
      <c r="AO62" s="356"/>
      <c r="AP62" s="356"/>
      <c r="AQ62" s="356"/>
      <c r="AR62" s="356"/>
      <c r="AS62" s="356"/>
      <c r="AT62" s="356"/>
      <c r="AU62" s="356"/>
      <c r="AV62" s="356"/>
      <c r="AW62" s="356"/>
      <c r="AX62" s="356"/>
      <c r="AY62" s="356"/>
      <c r="AZ62" s="356"/>
      <c r="BA62" s="356"/>
      <c r="BB62" s="356"/>
      <c r="BC62" s="356"/>
      <c r="BD62" s="356"/>
      <c r="BE62" s="356"/>
      <c r="BF62" s="356"/>
      <c r="BG62" s="356"/>
      <c r="BH62" s="356"/>
      <c r="BI62" s="356"/>
      <c r="BJ62" s="356"/>
      <c r="BK62" s="356"/>
      <c r="BL62" s="356"/>
      <c r="BM62" s="356"/>
      <c r="BN62" s="356"/>
      <c r="BO62" s="356"/>
      <c r="BP62" s="356"/>
      <c r="BQ62" s="356"/>
      <c r="BR62" s="356"/>
      <c r="BS62" s="356"/>
      <c r="BT62" s="356"/>
      <c r="BU62" s="356"/>
      <c r="BV62" s="356"/>
      <c r="BW62" s="356"/>
      <c r="BX62" s="356"/>
      <c r="BY62" s="356"/>
      <c r="BZ62" s="356"/>
      <c r="CA62" s="356"/>
      <c r="CB62" s="356"/>
      <c r="CC62" s="356"/>
      <c r="CD62" s="356"/>
      <c r="CE62" s="356"/>
      <c r="CF62" s="356"/>
      <c r="CG62" s="356"/>
      <c r="CH62" s="356"/>
      <c r="CI62" s="356"/>
      <c r="CJ62" s="356"/>
      <c r="CK62" s="356"/>
      <c r="CL62" s="356"/>
      <c r="CM62" s="356"/>
      <c r="CN62" s="356"/>
      <c r="CO62" s="356"/>
      <c r="CP62" s="356"/>
      <c r="CQ62" s="356"/>
      <c r="CR62" s="356"/>
      <c r="CS62" s="356"/>
      <c r="CT62" s="356"/>
      <c r="CU62" s="356"/>
      <c r="CV62" s="356"/>
      <c r="CW62" s="356"/>
      <c r="CX62" s="356"/>
      <c r="CY62" s="356"/>
      <c r="CZ62" s="356"/>
      <c r="DA62" s="356"/>
      <c r="DB62" s="356"/>
      <c r="DC62" s="356"/>
      <c r="DD62" s="356"/>
      <c r="DE62" s="255"/>
    </row>
    <row r="63" spans="1:109" ht="16.2" x14ac:dyDescent="0.2">
      <c r="B63" s="312" t="s">
        <v>597</v>
      </c>
    </row>
    <row r="64" spans="1:109" ht="13.2" x14ac:dyDescent="0.2">
      <c r="B64" s="259"/>
      <c r="G64" s="357"/>
      <c r="I64" s="369"/>
      <c r="J64" s="369"/>
      <c r="K64" s="369"/>
      <c r="L64" s="369"/>
      <c r="M64" s="369"/>
      <c r="N64" s="370"/>
      <c r="AM64" s="357"/>
      <c r="AN64" s="357" t="s">
        <v>590</v>
      </c>
      <c r="AP64" s="358"/>
      <c r="AQ64" s="358"/>
      <c r="AR64" s="358"/>
      <c r="AY64" s="357"/>
      <c r="BA64" s="358"/>
      <c r="BB64" s="358"/>
      <c r="BC64" s="358"/>
      <c r="BK64" s="357"/>
      <c r="BM64" s="358"/>
      <c r="BN64" s="358"/>
      <c r="BO64" s="358"/>
      <c r="BW64" s="357"/>
      <c r="BY64" s="358"/>
      <c r="BZ64" s="358"/>
      <c r="CA64" s="358"/>
      <c r="CI64" s="357"/>
      <c r="CK64" s="358"/>
      <c r="CL64" s="358"/>
      <c r="CM64" s="358"/>
      <c r="CU64" s="357"/>
      <c r="CW64" s="358"/>
      <c r="CX64" s="358"/>
      <c r="CY64" s="358"/>
    </row>
    <row r="65" spans="2:107" ht="13.2" x14ac:dyDescent="0.2">
      <c r="B65" s="259"/>
      <c r="AN65" s="1240" t="s">
        <v>598</v>
      </c>
      <c r="AO65" s="1241"/>
      <c r="AP65" s="1241"/>
      <c r="AQ65" s="1241"/>
      <c r="AR65" s="1241"/>
      <c r="AS65" s="1241"/>
      <c r="AT65" s="1241"/>
      <c r="AU65" s="1241"/>
      <c r="AV65" s="1241"/>
      <c r="AW65" s="1241"/>
      <c r="AX65" s="1241"/>
      <c r="AY65" s="1241"/>
      <c r="AZ65" s="1241"/>
      <c r="BA65" s="1241"/>
      <c r="BB65" s="1241"/>
      <c r="BC65" s="1241"/>
      <c r="BD65" s="1241"/>
      <c r="BE65" s="1241"/>
      <c r="BF65" s="1241"/>
      <c r="BG65" s="1241"/>
      <c r="BH65" s="1241"/>
      <c r="BI65" s="1241"/>
      <c r="BJ65" s="1241"/>
      <c r="BK65" s="1241"/>
      <c r="BL65" s="1241"/>
      <c r="BM65" s="1241"/>
      <c r="BN65" s="1241"/>
      <c r="BO65" s="1241"/>
      <c r="BP65" s="1241"/>
      <c r="BQ65" s="1241"/>
      <c r="BR65" s="1241"/>
      <c r="BS65" s="1241"/>
      <c r="BT65" s="1241"/>
      <c r="BU65" s="1241"/>
      <c r="BV65" s="1241"/>
      <c r="BW65" s="1241"/>
      <c r="BX65" s="1241"/>
      <c r="BY65" s="1241"/>
      <c r="BZ65" s="1241"/>
      <c r="CA65" s="1241"/>
      <c r="CB65" s="1241"/>
      <c r="CC65" s="1241"/>
      <c r="CD65" s="1241"/>
      <c r="CE65" s="1241"/>
      <c r="CF65" s="1241"/>
      <c r="CG65" s="1241"/>
      <c r="CH65" s="1241"/>
      <c r="CI65" s="1241"/>
      <c r="CJ65" s="1241"/>
      <c r="CK65" s="1241"/>
      <c r="CL65" s="1241"/>
      <c r="CM65" s="1241"/>
      <c r="CN65" s="1241"/>
      <c r="CO65" s="1241"/>
      <c r="CP65" s="1241"/>
      <c r="CQ65" s="1241"/>
      <c r="CR65" s="1241"/>
      <c r="CS65" s="1241"/>
      <c r="CT65" s="1241"/>
      <c r="CU65" s="1241"/>
      <c r="CV65" s="1241"/>
      <c r="CW65" s="1241"/>
      <c r="CX65" s="1241"/>
      <c r="CY65" s="1241"/>
      <c r="CZ65" s="1241"/>
      <c r="DA65" s="1241"/>
      <c r="DB65" s="1241"/>
      <c r="DC65" s="1242"/>
    </row>
    <row r="66" spans="2:107" ht="13.2" x14ac:dyDescent="0.2">
      <c r="B66" s="259"/>
      <c r="AN66" s="1243"/>
      <c r="AO66" s="1244"/>
      <c r="AP66" s="1244"/>
      <c r="AQ66" s="1244"/>
      <c r="AR66" s="1244"/>
      <c r="AS66" s="1244"/>
      <c r="AT66" s="1244"/>
      <c r="AU66" s="1244"/>
      <c r="AV66" s="1244"/>
      <c r="AW66" s="1244"/>
      <c r="AX66" s="1244"/>
      <c r="AY66" s="1244"/>
      <c r="AZ66" s="1244"/>
      <c r="BA66" s="1244"/>
      <c r="BB66" s="1244"/>
      <c r="BC66" s="1244"/>
      <c r="BD66" s="1244"/>
      <c r="BE66" s="1244"/>
      <c r="BF66" s="1244"/>
      <c r="BG66" s="1244"/>
      <c r="BH66" s="1244"/>
      <c r="BI66" s="1244"/>
      <c r="BJ66" s="1244"/>
      <c r="BK66" s="1244"/>
      <c r="BL66" s="1244"/>
      <c r="BM66" s="1244"/>
      <c r="BN66" s="1244"/>
      <c r="BO66" s="1244"/>
      <c r="BP66" s="1244"/>
      <c r="BQ66" s="1244"/>
      <c r="BR66" s="1244"/>
      <c r="BS66" s="1244"/>
      <c r="BT66" s="1244"/>
      <c r="BU66" s="1244"/>
      <c r="BV66" s="1244"/>
      <c r="BW66" s="1244"/>
      <c r="BX66" s="1244"/>
      <c r="BY66" s="1244"/>
      <c r="BZ66" s="1244"/>
      <c r="CA66" s="1244"/>
      <c r="CB66" s="1244"/>
      <c r="CC66" s="1244"/>
      <c r="CD66" s="1244"/>
      <c r="CE66" s="1244"/>
      <c r="CF66" s="1244"/>
      <c r="CG66" s="1244"/>
      <c r="CH66" s="1244"/>
      <c r="CI66" s="1244"/>
      <c r="CJ66" s="1244"/>
      <c r="CK66" s="1244"/>
      <c r="CL66" s="1244"/>
      <c r="CM66" s="1244"/>
      <c r="CN66" s="1244"/>
      <c r="CO66" s="1244"/>
      <c r="CP66" s="1244"/>
      <c r="CQ66" s="1244"/>
      <c r="CR66" s="1244"/>
      <c r="CS66" s="1244"/>
      <c r="CT66" s="1244"/>
      <c r="CU66" s="1244"/>
      <c r="CV66" s="1244"/>
      <c r="CW66" s="1244"/>
      <c r="CX66" s="1244"/>
      <c r="CY66" s="1244"/>
      <c r="CZ66" s="1244"/>
      <c r="DA66" s="1244"/>
      <c r="DB66" s="1244"/>
      <c r="DC66" s="1245"/>
    </row>
    <row r="67" spans="2:107" ht="13.2" x14ac:dyDescent="0.2">
      <c r="B67" s="259"/>
      <c r="AN67" s="1243"/>
      <c r="AO67" s="1244"/>
      <c r="AP67" s="1244"/>
      <c r="AQ67" s="1244"/>
      <c r="AR67" s="1244"/>
      <c r="AS67" s="1244"/>
      <c r="AT67" s="1244"/>
      <c r="AU67" s="1244"/>
      <c r="AV67" s="1244"/>
      <c r="AW67" s="1244"/>
      <c r="AX67" s="1244"/>
      <c r="AY67" s="1244"/>
      <c r="AZ67" s="1244"/>
      <c r="BA67" s="1244"/>
      <c r="BB67" s="1244"/>
      <c r="BC67" s="1244"/>
      <c r="BD67" s="1244"/>
      <c r="BE67" s="1244"/>
      <c r="BF67" s="1244"/>
      <c r="BG67" s="1244"/>
      <c r="BH67" s="1244"/>
      <c r="BI67" s="1244"/>
      <c r="BJ67" s="1244"/>
      <c r="BK67" s="1244"/>
      <c r="BL67" s="1244"/>
      <c r="BM67" s="1244"/>
      <c r="BN67" s="1244"/>
      <c r="BO67" s="1244"/>
      <c r="BP67" s="1244"/>
      <c r="BQ67" s="1244"/>
      <c r="BR67" s="1244"/>
      <c r="BS67" s="1244"/>
      <c r="BT67" s="1244"/>
      <c r="BU67" s="1244"/>
      <c r="BV67" s="1244"/>
      <c r="BW67" s="1244"/>
      <c r="BX67" s="1244"/>
      <c r="BY67" s="1244"/>
      <c r="BZ67" s="1244"/>
      <c r="CA67" s="1244"/>
      <c r="CB67" s="1244"/>
      <c r="CC67" s="1244"/>
      <c r="CD67" s="1244"/>
      <c r="CE67" s="1244"/>
      <c r="CF67" s="1244"/>
      <c r="CG67" s="1244"/>
      <c r="CH67" s="1244"/>
      <c r="CI67" s="1244"/>
      <c r="CJ67" s="1244"/>
      <c r="CK67" s="1244"/>
      <c r="CL67" s="1244"/>
      <c r="CM67" s="1244"/>
      <c r="CN67" s="1244"/>
      <c r="CO67" s="1244"/>
      <c r="CP67" s="1244"/>
      <c r="CQ67" s="1244"/>
      <c r="CR67" s="1244"/>
      <c r="CS67" s="1244"/>
      <c r="CT67" s="1244"/>
      <c r="CU67" s="1244"/>
      <c r="CV67" s="1244"/>
      <c r="CW67" s="1244"/>
      <c r="CX67" s="1244"/>
      <c r="CY67" s="1244"/>
      <c r="CZ67" s="1244"/>
      <c r="DA67" s="1244"/>
      <c r="DB67" s="1244"/>
      <c r="DC67" s="1245"/>
    </row>
    <row r="68" spans="2:107" ht="13.2" x14ac:dyDescent="0.2">
      <c r="B68" s="259"/>
      <c r="AN68" s="1243"/>
      <c r="AO68" s="1244"/>
      <c r="AP68" s="1244"/>
      <c r="AQ68" s="1244"/>
      <c r="AR68" s="1244"/>
      <c r="AS68" s="1244"/>
      <c r="AT68" s="1244"/>
      <c r="AU68" s="1244"/>
      <c r="AV68" s="1244"/>
      <c r="AW68" s="1244"/>
      <c r="AX68" s="1244"/>
      <c r="AY68" s="1244"/>
      <c r="AZ68" s="1244"/>
      <c r="BA68" s="1244"/>
      <c r="BB68" s="1244"/>
      <c r="BC68" s="1244"/>
      <c r="BD68" s="1244"/>
      <c r="BE68" s="1244"/>
      <c r="BF68" s="1244"/>
      <c r="BG68" s="1244"/>
      <c r="BH68" s="1244"/>
      <c r="BI68" s="1244"/>
      <c r="BJ68" s="1244"/>
      <c r="BK68" s="1244"/>
      <c r="BL68" s="1244"/>
      <c r="BM68" s="1244"/>
      <c r="BN68" s="1244"/>
      <c r="BO68" s="1244"/>
      <c r="BP68" s="1244"/>
      <c r="BQ68" s="1244"/>
      <c r="BR68" s="1244"/>
      <c r="BS68" s="1244"/>
      <c r="BT68" s="1244"/>
      <c r="BU68" s="1244"/>
      <c r="BV68" s="1244"/>
      <c r="BW68" s="1244"/>
      <c r="BX68" s="1244"/>
      <c r="BY68" s="1244"/>
      <c r="BZ68" s="1244"/>
      <c r="CA68" s="1244"/>
      <c r="CB68" s="1244"/>
      <c r="CC68" s="1244"/>
      <c r="CD68" s="1244"/>
      <c r="CE68" s="1244"/>
      <c r="CF68" s="1244"/>
      <c r="CG68" s="1244"/>
      <c r="CH68" s="1244"/>
      <c r="CI68" s="1244"/>
      <c r="CJ68" s="1244"/>
      <c r="CK68" s="1244"/>
      <c r="CL68" s="1244"/>
      <c r="CM68" s="1244"/>
      <c r="CN68" s="1244"/>
      <c r="CO68" s="1244"/>
      <c r="CP68" s="1244"/>
      <c r="CQ68" s="1244"/>
      <c r="CR68" s="1244"/>
      <c r="CS68" s="1244"/>
      <c r="CT68" s="1244"/>
      <c r="CU68" s="1244"/>
      <c r="CV68" s="1244"/>
      <c r="CW68" s="1244"/>
      <c r="CX68" s="1244"/>
      <c r="CY68" s="1244"/>
      <c r="CZ68" s="1244"/>
      <c r="DA68" s="1244"/>
      <c r="DB68" s="1244"/>
      <c r="DC68" s="1245"/>
    </row>
    <row r="69" spans="2:107" ht="13.2" x14ac:dyDescent="0.2">
      <c r="B69" s="259"/>
      <c r="AN69" s="1246"/>
      <c r="AO69" s="1247"/>
      <c r="AP69" s="1247"/>
      <c r="AQ69" s="1247"/>
      <c r="AR69" s="1247"/>
      <c r="AS69" s="1247"/>
      <c r="AT69" s="1247"/>
      <c r="AU69" s="1247"/>
      <c r="AV69" s="1247"/>
      <c r="AW69" s="1247"/>
      <c r="AX69" s="1247"/>
      <c r="AY69" s="1247"/>
      <c r="AZ69" s="1247"/>
      <c r="BA69" s="1247"/>
      <c r="BB69" s="1247"/>
      <c r="BC69" s="1247"/>
      <c r="BD69" s="1247"/>
      <c r="BE69" s="1247"/>
      <c r="BF69" s="1247"/>
      <c r="BG69" s="1247"/>
      <c r="BH69" s="1247"/>
      <c r="BI69" s="1247"/>
      <c r="BJ69" s="1247"/>
      <c r="BK69" s="1247"/>
      <c r="BL69" s="1247"/>
      <c r="BM69" s="1247"/>
      <c r="BN69" s="1247"/>
      <c r="BO69" s="1247"/>
      <c r="BP69" s="1247"/>
      <c r="BQ69" s="1247"/>
      <c r="BR69" s="1247"/>
      <c r="BS69" s="1247"/>
      <c r="BT69" s="1247"/>
      <c r="BU69" s="1247"/>
      <c r="BV69" s="1247"/>
      <c r="BW69" s="1247"/>
      <c r="BX69" s="1247"/>
      <c r="BY69" s="1247"/>
      <c r="BZ69" s="1247"/>
      <c r="CA69" s="1247"/>
      <c r="CB69" s="1247"/>
      <c r="CC69" s="1247"/>
      <c r="CD69" s="1247"/>
      <c r="CE69" s="1247"/>
      <c r="CF69" s="1247"/>
      <c r="CG69" s="1247"/>
      <c r="CH69" s="1247"/>
      <c r="CI69" s="1247"/>
      <c r="CJ69" s="1247"/>
      <c r="CK69" s="1247"/>
      <c r="CL69" s="1247"/>
      <c r="CM69" s="1247"/>
      <c r="CN69" s="1247"/>
      <c r="CO69" s="1247"/>
      <c r="CP69" s="1247"/>
      <c r="CQ69" s="1247"/>
      <c r="CR69" s="1247"/>
      <c r="CS69" s="1247"/>
      <c r="CT69" s="1247"/>
      <c r="CU69" s="1247"/>
      <c r="CV69" s="1247"/>
      <c r="CW69" s="1247"/>
      <c r="CX69" s="1247"/>
      <c r="CY69" s="1247"/>
      <c r="CZ69" s="1247"/>
      <c r="DA69" s="1247"/>
      <c r="DB69" s="1247"/>
      <c r="DC69" s="1248"/>
    </row>
    <row r="70" spans="2:107" ht="13.2" x14ac:dyDescent="0.2">
      <c r="B70" s="259"/>
      <c r="H70" s="371"/>
      <c r="I70" s="371"/>
      <c r="J70" s="372"/>
      <c r="K70" s="372"/>
      <c r="L70" s="373"/>
      <c r="M70" s="372"/>
      <c r="N70" s="373"/>
      <c r="AN70" s="359"/>
      <c r="AO70" s="359"/>
      <c r="AP70" s="359"/>
      <c r="AZ70" s="359"/>
      <c r="BA70" s="359"/>
      <c r="BB70" s="359"/>
      <c r="BL70" s="359"/>
      <c r="BM70" s="359"/>
      <c r="BN70" s="359"/>
      <c r="BX70" s="359"/>
      <c r="BY70" s="359"/>
      <c r="BZ70" s="359"/>
      <c r="CJ70" s="359"/>
      <c r="CK70" s="359"/>
      <c r="CL70" s="359"/>
      <c r="CV70" s="359"/>
      <c r="CW70" s="359"/>
      <c r="CX70" s="359"/>
    </row>
    <row r="71" spans="2:107" ht="13.2" x14ac:dyDescent="0.2">
      <c r="B71" s="259"/>
      <c r="G71" s="374"/>
      <c r="I71" s="375"/>
      <c r="J71" s="372"/>
      <c r="K71" s="372"/>
      <c r="L71" s="373"/>
      <c r="M71" s="372"/>
      <c r="N71" s="373"/>
      <c r="AM71" s="374"/>
      <c r="AN71" s="255" t="s">
        <v>592</v>
      </c>
    </row>
    <row r="72" spans="2:107" ht="13.2" x14ac:dyDescent="0.2">
      <c r="B72" s="259"/>
      <c r="G72" s="1234"/>
      <c r="H72" s="1234"/>
      <c r="I72" s="1234"/>
      <c r="J72" s="1234"/>
      <c r="K72" s="360"/>
      <c r="L72" s="360"/>
      <c r="M72" s="361"/>
      <c r="N72" s="361"/>
      <c r="AN72" s="1237"/>
      <c r="AO72" s="1238"/>
      <c r="AP72" s="1238"/>
      <c r="AQ72" s="1238"/>
      <c r="AR72" s="1238"/>
      <c r="AS72" s="1238"/>
      <c r="AT72" s="1238"/>
      <c r="AU72" s="1238"/>
      <c r="AV72" s="1238"/>
      <c r="AW72" s="1238"/>
      <c r="AX72" s="1238"/>
      <c r="AY72" s="1238"/>
      <c r="AZ72" s="1238"/>
      <c r="BA72" s="1238"/>
      <c r="BB72" s="1238"/>
      <c r="BC72" s="1238"/>
      <c r="BD72" s="1238"/>
      <c r="BE72" s="1238"/>
      <c r="BF72" s="1238"/>
      <c r="BG72" s="1238"/>
      <c r="BH72" s="1238"/>
      <c r="BI72" s="1238"/>
      <c r="BJ72" s="1238"/>
      <c r="BK72" s="1238"/>
      <c r="BL72" s="1238"/>
      <c r="BM72" s="1238"/>
      <c r="BN72" s="1238"/>
      <c r="BO72" s="1239"/>
      <c r="BP72" s="1233" t="s">
        <v>549</v>
      </c>
      <c r="BQ72" s="1233"/>
      <c r="BR72" s="1233"/>
      <c r="BS72" s="1233"/>
      <c r="BT72" s="1233"/>
      <c r="BU72" s="1233"/>
      <c r="BV72" s="1233"/>
      <c r="BW72" s="1233"/>
      <c r="BX72" s="1233" t="s">
        <v>550</v>
      </c>
      <c r="BY72" s="1233"/>
      <c r="BZ72" s="1233"/>
      <c r="CA72" s="1233"/>
      <c r="CB72" s="1233"/>
      <c r="CC72" s="1233"/>
      <c r="CD72" s="1233"/>
      <c r="CE72" s="1233"/>
      <c r="CF72" s="1233" t="s">
        <v>551</v>
      </c>
      <c r="CG72" s="1233"/>
      <c r="CH72" s="1233"/>
      <c r="CI72" s="1233"/>
      <c r="CJ72" s="1233"/>
      <c r="CK72" s="1233"/>
      <c r="CL72" s="1233"/>
      <c r="CM72" s="1233"/>
      <c r="CN72" s="1233" t="s">
        <v>552</v>
      </c>
      <c r="CO72" s="1233"/>
      <c r="CP72" s="1233"/>
      <c r="CQ72" s="1233"/>
      <c r="CR72" s="1233"/>
      <c r="CS72" s="1233"/>
      <c r="CT72" s="1233"/>
      <c r="CU72" s="1233"/>
      <c r="CV72" s="1233" t="s">
        <v>553</v>
      </c>
      <c r="CW72" s="1233"/>
      <c r="CX72" s="1233"/>
      <c r="CY72" s="1233"/>
      <c r="CZ72" s="1233"/>
      <c r="DA72" s="1233"/>
      <c r="DB72" s="1233"/>
      <c r="DC72" s="1233"/>
    </row>
    <row r="73" spans="2:107" ht="13.2" x14ac:dyDescent="0.2">
      <c r="B73" s="259"/>
      <c r="G73" s="1236"/>
      <c r="H73" s="1236"/>
      <c r="I73" s="1236"/>
      <c r="J73" s="1236"/>
      <c r="K73" s="1232"/>
      <c r="L73" s="1232"/>
      <c r="M73" s="1232"/>
      <c r="N73" s="1232"/>
      <c r="AM73" s="359"/>
      <c r="AN73" s="1231" t="s">
        <v>593</v>
      </c>
      <c r="AO73" s="1231"/>
      <c r="AP73" s="1231"/>
      <c r="AQ73" s="1231"/>
      <c r="AR73" s="1231"/>
      <c r="AS73" s="1231"/>
      <c r="AT73" s="1231"/>
      <c r="AU73" s="1231"/>
      <c r="AV73" s="1231"/>
      <c r="AW73" s="1231"/>
      <c r="AX73" s="1231"/>
      <c r="AY73" s="1231"/>
      <c r="AZ73" s="1231"/>
      <c r="BA73" s="1231"/>
      <c r="BB73" s="1231" t="s">
        <v>594</v>
      </c>
      <c r="BC73" s="1231"/>
      <c r="BD73" s="1231"/>
      <c r="BE73" s="1231"/>
      <c r="BF73" s="1231"/>
      <c r="BG73" s="1231"/>
      <c r="BH73" s="1231"/>
      <c r="BI73" s="1231"/>
      <c r="BJ73" s="1231"/>
      <c r="BK73" s="1231"/>
      <c r="BL73" s="1231"/>
      <c r="BM73" s="1231"/>
      <c r="BN73" s="1231"/>
      <c r="BO73" s="1231"/>
      <c r="BP73" s="1228"/>
      <c r="BQ73" s="1228"/>
      <c r="BR73" s="1228"/>
      <c r="BS73" s="1228"/>
      <c r="BT73" s="1228"/>
      <c r="BU73" s="1228"/>
      <c r="BV73" s="1228"/>
      <c r="BW73" s="1228"/>
      <c r="BX73" s="1228"/>
      <c r="BY73" s="1228"/>
      <c r="BZ73" s="1228"/>
      <c r="CA73" s="1228"/>
      <c r="CB73" s="1228"/>
      <c r="CC73" s="1228"/>
      <c r="CD73" s="1228"/>
      <c r="CE73" s="1228"/>
      <c r="CF73" s="1228"/>
      <c r="CG73" s="1228"/>
      <c r="CH73" s="1228"/>
      <c r="CI73" s="1228"/>
      <c r="CJ73" s="1228"/>
      <c r="CK73" s="1228"/>
      <c r="CL73" s="1228"/>
      <c r="CM73" s="1228"/>
      <c r="CN73" s="1228"/>
      <c r="CO73" s="1228"/>
      <c r="CP73" s="1228"/>
      <c r="CQ73" s="1228"/>
      <c r="CR73" s="1228"/>
      <c r="CS73" s="1228"/>
      <c r="CT73" s="1228"/>
      <c r="CU73" s="1228"/>
      <c r="CV73" s="1228"/>
      <c r="CW73" s="1228"/>
      <c r="CX73" s="1228"/>
      <c r="CY73" s="1228"/>
      <c r="CZ73" s="1228"/>
      <c r="DA73" s="1228"/>
      <c r="DB73" s="1228"/>
      <c r="DC73" s="1228"/>
    </row>
    <row r="74" spans="2:107" ht="13.2" x14ac:dyDescent="0.2">
      <c r="B74" s="259"/>
      <c r="G74" s="1236"/>
      <c r="H74" s="1236"/>
      <c r="I74" s="1236"/>
      <c r="J74" s="1236"/>
      <c r="K74" s="1232"/>
      <c r="L74" s="1232"/>
      <c r="M74" s="1232"/>
      <c r="N74" s="1232"/>
      <c r="AM74" s="359"/>
      <c r="AN74" s="1231"/>
      <c r="AO74" s="1231"/>
      <c r="AP74" s="1231"/>
      <c r="AQ74" s="1231"/>
      <c r="AR74" s="1231"/>
      <c r="AS74" s="1231"/>
      <c r="AT74" s="1231"/>
      <c r="AU74" s="1231"/>
      <c r="AV74" s="1231"/>
      <c r="AW74" s="1231"/>
      <c r="AX74" s="1231"/>
      <c r="AY74" s="1231"/>
      <c r="AZ74" s="1231"/>
      <c r="BA74" s="1231"/>
      <c r="BB74" s="1231"/>
      <c r="BC74" s="1231"/>
      <c r="BD74" s="1231"/>
      <c r="BE74" s="1231"/>
      <c r="BF74" s="1231"/>
      <c r="BG74" s="1231"/>
      <c r="BH74" s="1231"/>
      <c r="BI74" s="1231"/>
      <c r="BJ74" s="1231"/>
      <c r="BK74" s="1231"/>
      <c r="BL74" s="1231"/>
      <c r="BM74" s="1231"/>
      <c r="BN74" s="1231"/>
      <c r="BO74" s="1231"/>
      <c r="BP74" s="1228"/>
      <c r="BQ74" s="1228"/>
      <c r="BR74" s="1228"/>
      <c r="BS74" s="1228"/>
      <c r="BT74" s="1228"/>
      <c r="BU74" s="1228"/>
      <c r="BV74" s="1228"/>
      <c r="BW74" s="1228"/>
      <c r="BX74" s="1228"/>
      <c r="BY74" s="1228"/>
      <c r="BZ74" s="1228"/>
      <c r="CA74" s="1228"/>
      <c r="CB74" s="1228"/>
      <c r="CC74" s="1228"/>
      <c r="CD74" s="1228"/>
      <c r="CE74" s="1228"/>
      <c r="CF74" s="1228"/>
      <c r="CG74" s="1228"/>
      <c r="CH74" s="1228"/>
      <c r="CI74" s="1228"/>
      <c r="CJ74" s="1228"/>
      <c r="CK74" s="1228"/>
      <c r="CL74" s="1228"/>
      <c r="CM74" s="1228"/>
      <c r="CN74" s="1228"/>
      <c r="CO74" s="1228"/>
      <c r="CP74" s="1228"/>
      <c r="CQ74" s="1228"/>
      <c r="CR74" s="1228"/>
      <c r="CS74" s="1228"/>
      <c r="CT74" s="1228"/>
      <c r="CU74" s="1228"/>
      <c r="CV74" s="1228"/>
      <c r="CW74" s="1228"/>
      <c r="CX74" s="1228"/>
      <c r="CY74" s="1228"/>
      <c r="CZ74" s="1228"/>
      <c r="DA74" s="1228"/>
      <c r="DB74" s="1228"/>
      <c r="DC74" s="1228"/>
    </row>
    <row r="75" spans="2:107" ht="13.2" x14ac:dyDescent="0.2">
      <c r="B75" s="259"/>
      <c r="G75" s="1236"/>
      <c r="H75" s="1236"/>
      <c r="I75" s="1234"/>
      <c r="J75" s="1234"/>
      <c r="K75" s="1235"/>
      <c r="L75" s="1235"/>
      <c r="M75" s="1235"/>
      <c r="N75" s="1235"/>
      <c r="AM75" s="359"/>
      <c r="AN75" s="1231"/>
      <c r="AO75" s="1231"/>
      <c r="AP75" s="1231"/>
      <c r="AQ75" s="1231"/>
      <c r="AR75" s="1231"/>
      <c r="AS75" s="1231"/>
      <c r="AT75" s="1231"/>
      <c r="AU75" s="1231"/>
      <c r="AV75" s="1231"/>
      <c r="AW75" s="1231"/>
      <c r="AX75" s="1231"/>
      <c r="AY75" s="1231"/>
      <c r="AZ75" s="1231"/>
      <c r="BA75" s="1231"/>
      <c r="BB75" s="1231" t="s">
        <v>599</v>
      </c>
      <c r="BC75" s="1231"/>
      <c r="BD75" s="1231"/>
      <c r="BE75" s="1231"/>
      <c r="BF75" s="1231"/>
      <c r="BG75" s="1231"/>
      <c r="BH75" s="1231"/>
      <c r="BI75" s="1231"/>
      <c r="BJ75" s="1231"/>
      <c r="BK75" s="1231"/>
      <c r="BL75" s="1231"/>
      <c r="BM75" s="1231"/>
      <c r="BN75" s="1231"/>
      <c r="BO75" s="1231"/>
      <c r="BP75" s="1228">
        <v>4.5</v>
      </c>
      <c r="BQ75" s="1228"/>
      <c r="BR75" s="1228"/>
      <c r="BS75" s="1228"/>
      <c r="BT75" s="1228"/>
      <c r="BU75" s="1228"/>
      <c r="BV75" s="1228"/>
      <c r="BW75" s="1228"/>
      <c r="BX75" s="1228">
        <v>4.2</v>
      </c>
      <c r="BY75" s="1228"/>
      <c r="BZ75" s="1228"/>
      <c r="CA75" s="1228"/>
      <c r="CB75" s="1228"/>
      <c r="CC75" s="1228"/>
      <c r="CD75" s="1228"/>
      <c r="CE75" s="1228"/>
      <c r="CF75" s="1228">
        <v>4.4000000000000004</v>
      </c>
      <c r="CG75" s="1228"/>
      <c r="CH75" s="1228"/>
      <c r="CI75" s="1228"/>
      <c r="CJ75" s="1228"/>
      <c r="CK75" s="1228"/>
      <c r="CL75" s="1228"/>
      <c r="CM75" s="1228"/>
      <c r="CN75" s="1228">
        <v>4.3</v>
      </c>
      <c r="CO75" s="1228"/>
      <c r="CP75" s="1228"/>
      <c r="CQ75" s="1228"/>
      <c r="CR75" s="1228"/>
      <c r="CS75" s="1228"/>
      <c r="CT75" s="1228"/>
      <c r="CU75" s="1228"/>
      <c r="CV75" s="1228">
        <v>4.2</v>
      </c>
      <c r="CW75" s="1228"/>
      <c r="CX75" s="1228"/>
      <c r="CY75" s="1228"/>
      <c r="CZ75" s="1228"/>
      <c r="DA75" s="1228"/>
      <c r="DB75" s="1228"/>
      <c r="DC75" s="1228"/>
    </row>
    <row r="76" spans="2:107" ht="13.2" x14ac:dyDescent="0.2">
      <c r="B76" s="259"/>
      <c r="G76" s="1236"/>
      <c r="H76" s="1236"/>
      <c r="I76" s="1234"/>
      <c r="J76" s="1234"/>
      <c r="K76" s="1235"/>
      <c r="L76" s="1235"/>
      <c r="M76" s="1235"/>
      <c r="N76" s="1235"/>
      <c r="AM76" s="359"/>
      <c r="AN76" s="1231"/>
      <c r="AO76" s="1231"/>
      <c r="AP76" s="1231"/>
      <c r="AQ76" s="1231"/>
      <c r="AR76" s="1231"/>
      <c r="AS76" s="1231"/>
      <c r="AT76" s="1231"/>
      <c r="AU76" s="1231"/>
      <c r="AV76" s="1231"/>
      <c r="AW76" s="1231"/>
      <c r="AX76" s="1231"/>
      <c r="AY76" s="1231"/>
      <c r="AZ76" s="1231"/>
      <c r="BA76" s="1231"/>
      <c r="BB76" s="1231"/>
      <c r="BC76" s="1231"/>
      <c r="BD76" s="1231"/>
      <c r="BE76" s="1231"/>
      <c r="BF76" s="1231"/>
      <c r="BG76" s="1231"/>
      <c r="BH76" s="1231"/>
      <c r="BI76" s="1231"/>
      <c r="BJ76" s="1231"/>
      <c r="BK76" s="1231"/>
      <c r="BL76" s="1231"/>
      <c r="BM76" s="1231"/>
      <c r="BN76" s="1231"/>
      <c r="BO76" s="1231"/>
      <c r="BP76" s="1228"/>
      <c r="BQ76" s="1228"/>
      <c r="BR76" s="1228"/>
      <c r="BS76" s="1228"/>
      <c r="BT76" s="1228"/>
      <c r="BU76" s="1228"/>
      <c r="BV76" s="1228"/>
      <c r="BW76" s="1228"/>
      <c r="BX76" s="1228"/>
      <c r="BY76" s="1228"/>
      <c r="BZ76" s="1228"/>
      <c r="CA76" s="1228"/>
      <c r="CB76" s="1228"/>
      <c r="CC76" s="1228"/>
      <c r="CD76" s="1228"/>
      <c r="CE76" s="1228"/>
      <c r="CF76" s="1228"/>
      <c r="CG76" s="1228"/>
      <c r="CH76" s="1228"/>
      <c r="CI76" s="1228"/>
      <c r="CJ76" s="1228"/>
      <c r="CK76" s="1228"/>
      <c r="CL76" s="1228"/>
      <c r="CM76" s="1228"/>
      <c r="CN76" s="1228"/>
      <c r="CO76" s="1228"/>
      <c r="CP76" s="1228"/>
      <c r="CQ76" s="1228"/>
      <c r="CR76" s="1228"/>
      <c r="CS76" s="1228"/>
      <c r="CT76" s="1228"/>
      <c r="CU76" s="1228"/>
      <c r="CV76" s="1228"/>
      <c r="CW76" s="1228"/>
      <c r="CX76" s="1228"/>
      <c r="CY76" s="1228"/>
      <c r="CZ76" s="1228"/>
      <c r="DA76" s="1228"/>
      <c r="DB76" s="1228"/>
      <c r="DC76" s="1228"/>
    </row>
    <row r="77" spans="2:107" ht="13.2" x14ac:dyDescent="0.2">
      <c r="B77" s="259"/>
      <c r="G77" s="1234"/>
      <c r="H77" s="1234"/>
      <c r="I77" s="1234"/>
      <c r="J77" s="1234"/>
      <c r="K77" s="1232"/>
      <c r="L77" s="1232"/>
      <c r="M77" s="1232"/>
      <c r="N77" s="1232"/>
      <c r="AN77" s="1233" t="s">
        <v>596</v>
      </c>
      <c r="AO77" s="1233"/>
      <c r="AP77" s="1233"/>
      <c r="AQ77" s="1233"/>
      <c r="AR77" s="1233"/>
      <c r="AS77" s="1233"/>
      <c r="AT77" s="1233"/>
      <c r="AU77" s="1233"/>
      <c r="AV77" s="1233"/>
      <c r="AW77" s="1233"/>
      <c r="AX77" s="1233"/>
      <c r="AY77" s="1233"/>
      <c r="AZ77" s="1233"/>
      <c r="BA77" s="1233"/>
      <c r="BB77" s="1231" t="s">
        <v>594</v>
      </c>
      <c r="BC77" s="1231"/>
      <c r="BD77" s="1231"/>
      <c r="BE77" s="1231"/>
      <c r="BF77" s="1231"/>
      <c r="BG77" s="1231"/>
      <c r="BH77" s="1231"/>
      <c r="BI77" s="1231"/>
      <c r="BJ77" s="1231"/>
      <c r="BK77" s="1231"/>
      <c r="BL77" s="1231"/>
      <c r="BM77" s="1231"/>
      <c r="BN77" s="1231"/>
      <c r="BO77" s="1231"/>
      <c r="BP77" s="1228">
        <v>0</v>
      </c>
      <c r="BQ77" s="1228"/>
      <c r="BR77" s="1228"/>
      <c r="BS77" s="1228"/>
      <c r="BT77" s="1228"/>
      <c r="BU77" s="1228"/>
      <c r="BV77" s="1228"/>
      <c r="BW77" s="1228"/>
      <c r="BX77" s="1228">
        <v>3.1</v>
      </c>
      <c r="BY77" s="1228"/>
      <c r="BZ77" s="1228"/>
      <c r="CA77" s="1228"/>
      <c r="CB77" s="1228"/>
      <c r="CC77" s="1228"/>
      <c r="CD77" s="1228"/>
      <c r="CE77" s="1228"/>
      <c r="CF77" s="1228">
        <v>13.7</v>
      </c>
      <c r="CG77" s="1228"/>
      <c r="CH77" s="1228"/>
      <c r="CI77" s="1228"/>
      <c r="CJ77" s="1228"/>
      <c r="CK77" s="1228"/>
      <c r="CL77" s="1228"/>
      <c r="CM77" s="1228"/>
      <c r="CN77" s="1228">
        <v>6.9</v>
      </c>
      <c r="CO77" s="1228"/>
      <c r="CP77" s="1228"/>
      <c r="CQ77" s="1228"/>
      <c r="CR77" s="1228"/>
      <c r="CS77" s="1228"/>
      <c r="CT77" s="1228"/>
      <c r="CU77" s="1228"/>
      <c r="CV77" s="1228">
        <v>0</v>
      </c>
      <c r="CW77" s="1228"/>
      <c r="CX77" s="1228"/>
      <c r="CY77" s="1228"/>
      <c r="CZ77" s="1228"/>
      <c r="DA77" s="1228"/>
      <c r="DB77" s="1228"/>
      <c r="DC77" s="1228"/>
    </row>
    <row r="78" spans="2:107" ht="13.2" x14ac:dyDescent="0.2">
      <c r="B78" s="259"/>
      <c r="G78" s="1234"/>
      <c r="H78" s="1234"/>
      <c r="I78" s="1234"/>
      <c r="J78" s="1234"/>
      <c r="K78" s="1232"/>
      <c r="L78" s="1232"/>
      <c r="M78" s="1232"/>
      <c r="N78" s="1232"/>
      <c r="AN78" s="1233"/>
      <c r="AO78" s="1233"/>
      <c r="AP78" s="1233"/>
      <c r="AQ78" s="1233"/>
      <c r="AR78" s="1233"/>
      <c r="AS78" s="1233"/>
      <c r="AT78" s="1233"/>
      <c r="AU78" s="1233"/>
      <c r="AV78" s="1233"/>
      <c r="AW78" s="1233"/>
      <c r="AX78" s="1233"/>
      <c r="AY78" s="1233"/>
      <c r="AZ78" s="1233"/>
      <c r="BA78" s="1233"/>
      <c r="BB78" s="1231"/>
      <c r="BC78" s="1231"/>
      <c r="BD78" s="1231"/>
      <c r="BE78" s="1231"/>
      <c r="BF78" s="1231"/>
      <c r="BG78" s="1231"/>
      <c r="BH78" s="1231"/>
      <c r="BI78" s="1231"/>
      <c r="BJ78" s="1231"/>
      <c r="BK78" s="1231"/>
      <c r="BL78" s="1231"/>
      <c r="BM78" s="1231"/>
      <c r="BN78" s="1231"/>
      <c r="BO78" s="1231"/>
      <c r="BP78" s="1228"/>
      <c r="BQ78" s="1228"/>
      <c r="BR78" s="1228"/>
      <c r="BS78" s="1228"/>
      <c r="BT78" s="1228"/>
      <c r="BU78" s="1228"/>
      <c r="BV78" s="1228"/>
      <c r="BW78" s="1228"/>
      <c r="BX78" s="1228"/>
      <c r="BY78" s="1228"/>
      <c r="BZ78" s="1228"/>
      <c r="CA78" s="1228"/>
      <c r="CB78" s="1228"/>
      <c r="CC78" s="1228"/>
      <c r="CD78" s="1228"/>
      <c r="CE78" s="1228"/>
      <c r="CF78" s="1228"/>
      <c r="CG78" s="1228"/>
      <c r="CH78" s="1228"/>
      <c r="CI78" s="1228"/>
      <c r="CJ78" s="1228"/>
      <c r="CK78" s="1228"/>
      <c r="CL78" s="1228"/>
      <c r="CM78" s="1228"/>
      <c r="CN78" s="1228"/>
      <c r="CO78" s="1228"/>
      <c r="CP78" s="1228"/>
      <c r="CQ78" s="1228"/>
      <c r="CR78" s="1228"/>
      <c r="CS78" s="1228"/>
      <c r="CT78" s="1228"/>
      <c r="CU78" s="1228"/>
      <c r="CV78" s="1228"/>
      <c r="CW78" s="1228"/>
      <c r="CX78" s="1228"/>
      <c r="CY78" s="1228"/>
      <c r="CZ78" s="1228"/>
      <c r="DA78" s="1228"/>
      <c r="DB78" s="1228"/>
      <c r="DC78" s="1228"/>
    </row>
    <row r="79" spans="2:107" ht="13.2" x14ac:dyDescent="0.2">
      <c r="B79" s="259"/>
      <c r="G79" s="1234"/>
      <c r="H79" s="1234"/>
      <c r="I79" s="1229"/>
      <c r="J79" s="1229"/>
      <c r="K79" s="1230"/>
      <c r="L79" s="1230"/>
      <c r="M79" s="1230"/>
      <c r="N79" s="1230"/>
      <c r="AN79" s="1233"/>
      <c r="AO79" s="1233"/>
      <c r="AP79" s="1233"/>
      <c r="AQ79" s="1233"/>
      <c r="AR79" s="1233"/>
      <c r="AS79" s="1233"/>
      <c r="AT79" s="1233"/>
      <c r="AU79" s="1233"/>
      <c r="AV79" s="1233"/>
      <c r="AW79" s="1233"/>
      <c r="AX79" s="1233"/>
      <c r="AY79" s="1233"/>
      <c r="AZ79" s="1233"/>
      <c r="BA79" s="1233"/>
      <c r="BB79" s="1231" t="s">
        <v>599</v>
      </c>
      <c r="BC79" s="1231"/>
      <c r="BD79" s="1231"/>
      <c r="BE79" s="1231"/>
      <c r="BF79" s="1231"/>
      <c r="BG79" s="1231"/>
      <c r="BH79" s="1231"/>
      <c r="BI79" s="1231"/>
      <c r="BJ79" s="1231"/>
      <c r="BK79" s="1231"/>
      <c r="BL79" s="1231"/>
      <c r="BM79" s="1231"/>
      <c r="BN79" s="1231"/>
      <c r="BO79" s="1231"/>
      <c r="BP79" s="1228">
        <v>7.8</v>
      </c>
      <c r="BQ79" s="1228"/>
      <c r="BR79" s="1228"/>
      <c r="BS79" s="1228"/>
      <c r="BT79" s="1228"/>
      <c r="BU79" s="1228"/>
      <c r="BV79" s="1228"/>
      <c r="BW79" s="1228"/>
      <c r="BX79" s="1228">
        <v>7.9</v>
      </c>
      <c r="BY79" s="1228"/>
      <c r="BZ79" s="1228"/>
      <c r="CA79" s="1228"/>
      <c r="CB79" s="1228"/>
      <c r="CC79" s="1228"/>
      <c r="CD79" s="1228"/>
      <c r="CE79" s="1228"/>
      <c r="CF79" s="1228">
        <v>7.9</v>
      </c>
      <c r="CG79" s="1228"/>
      <c r="CH79" s="1228"/>
      <c r="CI79" s="1228"/>
      <c r="CJ79" s="1228"/>
      <c r="CK79" s="1228"/>
      <c r="CL79" s="1228"/>
      <c r="CM79" s="1228"/>
      <c r="CN79" s="1228">
        <v>8</v>
      </c>
      <c r="CO79" s="1228"/>
      <c r="CP79" s="1228"/>
      <c r="CQ79" s="1228"/>
      <c r="CR79" s="1228"/>
      <c r="CS79" s="1228"/>
      <c r="CT79" s="1228"/>
      <c r="CU79" s="1228"/>
      <c r="CV79" s="1228">
        <v>8</v>
      </c>
      <c r="CW79" s="1228"/>
      <c r="CX79" s="1228"/>
      <c r="CY79" s="1228"/>
      <c r="CZ79" s="1228"/>
      <c r="DA79" s="1228"/>
      <c r="DB79" s="1228"/>
      <c r="DC79" s="1228"/>
    </row>
    <row r="80" spans="2:107" ht="13.2" x14ac:dyDescent="0.2">
      <c r="B80" s="259"/>
      <c r="G80" s="1234"/>
      <c r="H80" s="1234"/>
      <c r="I80" s="1229"/>
      <c r="J80" s="1229"/>
      <c r="K80" s="1230"/>
      <c r="L80" s="1230"/>
      <c r="M80" s="1230"/>
      <c r="N80" s="1230"/>
      <c r="AN80" s="1233"/>
      <c r="AO80" s="1233"/>
      <c r="AP80" s="1233"/>
      <c r="AQ80" s="1233"/>
      <c r="AR80" s="1233"/>
      <c r="AS80" s="1233"/>
      <c r="AT80" s="1233"/>
      <c r="AU80" s="1233"/>
      <c r="AV80" s="1233"/>
      <c r="AW80" s="1233"/>
      <c r="AX80" s="1233"/>
      <c r="AY80" s="1233"/>
      <c r="AZ80" s="1233"/>
      <c r="BA80" s="1233"/>
      <c r="BB80" s="1231"/>
      <c r="BC80" s="1231"/>
      <c r="BD80" s="1231"/>
      <c r="BE80" s="1231"/>
      <c r="BF80" s="1231"/>
      <c r="BG80" s="1231"/>
      <c r="BH80" s="1231"/>
      <c r="BI80" s="1231"/>
      <c r="BJ80" s="1231"/>
      <c r="BK80" s="1231"/>
      <c r="BL80" s="1231"/>
      <c r="BM80" s="1231"/>
      <c r="BN80" s="1231"/>
      <c r="BO80" s="1231"/>
      <c r="BP80" s="1228"/>
      <c r="BQ80" s="1228"/>
      <c r="BR80" s="1228"/>
      <c r="BS80" s="1228"/>
      <c r="BT80" s="1228"/>
      <c r="BU80" s="1228"/>
      <c r="BV80" s="1228"/>
      <c r="BW80" s="1228"/>
      <c r="BX80" s="1228"/>
      <c r="BY80" s="1228"/>
      <c r="BZ80" s="1228"/>
      <c r="CA80" s="1228"/>
      <c r="CB80" s="1228"/>
      <c r="CC80" s="1228"/>
      <c r="CD80" s="1228"/>
      <c r="CE80" s="1228"/>
      <c r="CF80" s="1228"/>
      <c r="CG80" s="1228"/>
      <c r="CH80" s="1228"/>
      <c r="CI80" s="1228"/>
      <c r="CJ80" s="1228"/>
      <c r="CK80" s="1228"/>
      <c r="CL80" s="1228"/>
      <c r="CM80" s="1228"/>
      <c r="CN80" s="1228"/>
      <c r="CO80" s="1228"/>
      <c r="CP80" s="1228"/>
      <c r="CQ80" s="1228"/>
      <c r="CR80" s="1228"/>
      <c r="CS80" s="1228"/>
      <c r="CT80" s="1228"/>
      <c r="CU80" s="1228"/>
      <c r="CV80" s="1228"/>
      <c r="CW80" s="1228"/>
      <c r="CX80" s="1228"/>
      <c r="CY80" s="1228"/>
      <c r="CZ80" s="1228"/>
      <c r="DA80" s="1228"/>
      <c r="DB80" s="1228"/>
      <c r="DC80" s="1228"/>
    </row>
    <row r="81" spans="2:109" ht="13.2" x14ac:dyDescent="0.2">
      <c r="B81" s="259"/>
    </row>
    <row r="82" spans="2:109" ht="16.2" x14ac:dyDescent="0.2">
      <c r="B82" s="259"/>
      <c r="K82" s="376"/>
      <c r="L82" s="376"/>
      <c r="M82" s="376"/>
      <c r="N82" s="376"/>
      <c r="AQ82" s="376"/>
      <c r="AR82" s="376"/>
      <c r="AS82" s="376"/>
      <c r="AT82" s="376"/>
      <c r="BC82" s="376"/>
      <c r="BD82" s="376"/>
      <c r="BE82" s="376"/>
      <c r="BF82" s="376"/>
      <c r="BO82" s="376"/>
      <c r="BP82" s="376"/>
      <c r="BQ82" s="376"/>
      <c r="BR82" s="376"/>
      <c r="CA82" s="376"/>
      <c r="CB82" s="376"/>
      <c r="CC82" s="376"/>
      <c r="CD82" s="376"/>
      <c r="CM82" s="376"/>
      <c r="CN82" s="376"/>
      <c r="CO82" s="376"/>
      <c r="CP82" s="376"/>
      <c r="CY82" s="376"/>
      <c r="CZ82" s="376"/>
      <c r="DA82" s="376"/>
      <c r="DB82" s="376"/>
      <c r="DC82" s="376"/>
    </row>
    <row r="83" spans="2:109" ht="13.2" x14ac:dyDescent="0.2">
      <c r="B83" s="340"/>
      <c r="C83" s="311"/>
      <c r="D83" s="311"/>
      <c r="E83" s="311"/>
      <c r="F83" s="311"/>
      <c r="G83" s="311"/>
      <c r="H83" s="311"/>
      <c r="I83" s="311"/>
      <c r="J83" s="311"/>
      <c r="K83" s="311"/>
      <c r="L83" s="311"/>
      <c r="M83" s="311"/>
      <c r="N83" s="311"/>
      <c r="O83" s="311"/>
      <c r="P83" s="311"/>
      <c r="Q83" s="311"/>
      <c r="R83" s="311"/>
      <c r="S83" s="311"/>
      <c r="T83" s="311"/>
      <c r="U83" s="311"/>
      <c r="V83" s="311"/>
      <c r="W83" s="311"/>
      <c r="X83" s="311"/>
      <c r="Y83" s="311"/>
      <c r="Z83" s="311"/>
      <c r="AA83" s="311"/>
      <c r="AB83" s="311"/>
      <c r="AC83" s="311"/>
      <c r="AD83" s="311"/>
      <c r="AE83" s="311"/>
      <c r="AF83" s="311"/>
      <c r="AG83" s="311"/>
      <c r="AH83" s="311"/>
      <c r="AI83" s="311"/>
      <c r="AJ83" s="311"/>
      <c r="AK83" s="311"/>
      <c r="AL83" s="311"/>
      <c r="AM83" s="311"/>
      <c r="AN83" s="311"/>
      <c r="AO83" s="311"/>
      <c r="AP83" s="311"/>
      <c r="AQ83" s="311"/>
      <c r="AR83" s="311"/>
      <c r="AS83" s="311"/>
      <c r="AT83" s="311"/>
      <c r="AU83" s="311"/>
      <c r="AV83" s="311"/>
      <c r="AW83" s="311"/>
      <c r="AX83" s="311"/>
      <c r="AY83" s="311"/>
      <c r="AZ83" s="311"/>
      <c r="BA83" s="311"/>
      <c r="BB83" s="311"/>
      <c r="BC83" s="311"/>
      <c r="BD83" s="311"/>
      <c r="BE83" s="311"/>
      <c r="BF83" s="311"/>
      <c r="BG83" s="311"/>
      <c r="BH83" s="311"/>
      <c r="BI83" s="311"/>
      <c r="BJ83" s="311"/>
      <c r="BK83" s="311"/>
      <c r="BL83" s="311"/>
      <c r="BM83" s="311"/>
      <c r="BN83" s="311"/>
      <c r="BO83" s="311"/>
      <c r="BP83" s="311"/>
      <c r="BQ83" s="311"/>
      <c r="BR83" s="311"/>
      <c r="BS83" s="311"/>
      <c r="BT83" s="311"/>
      <c r="BU83" s="311"/>
      <c r="BV83" s="311"/>
      <c r="BW83" s="311"/>
      <c r="BX83" s="311"/>
      <c r="BY83" s="311"/>
      <c r="BZ83" s="311"/>
      <c r="CA83" s="311"/>
      <c r="CB83" s="311"/>
      <c r="CC83" s="311"/>
      <c r="CD83" s="311"/>
      <c r="CE83" s="311"/>
      <c r="CF83" s="311"/>
      <c r="CG83" s="311"/>
      <c r="CH83" s="311"/>
      <c r="CI83" s="311"/>
      <c r="CJ83" s="311"/>
      <c r="CK83" s="311"/>
      <c r="CL83" s="311"/>
      <c r="CM83" s="311"/>
      <c r="CN83" s="311"/>
      <c r="CO83" s="311"/>
      <c r="CP83" s="311"/>
      <c r="CQ83" s="311"/>
      <c r="CR83" s="311"/>
      <c r="CS83" s="311"/>
      <c r="CT83" s="311"/>
      <c r="CU83" s="311"/>
      <c r="CV83" s="311"/>
      <c r="CW83" s="311"/>
      <c r="CX83" s="311"/>
      <c r="CY83" s="311"/>
      <c r="CZ83" s="311"/>
      <c r="DA83" s="311"/>
      <c r="DB83" s="311"/>
      <c r="DC83" s="311"/>
      <c r="DD83" s="341"/>
    </row>
    <row r="84" spans="2:109" ht="13.2" x14ac:dyDescent="0.2">
      <c r="DD84" s="255"/>
      <c r="DE84" s="255"/>
    </row>
    <row r="85" spans="2:109" ht="13.2" x14ac:dyDescent="0.2">
      <c r="DD85" s="255"/>
      <c r="DE85" s="255"/>
    </row>
  </sheetData>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15FF12-6CDB-4452-95E4-A149F81757B7}">
  <dimension ref="A1:DR125"/>
  <sheetViews>
    <sheetView showGridLines="0" zoomScale="60" zoomScaleNormal="60" workbookViewId="0"/>
  </sheetViews>
  <sheetFormatPr defaultColWidth="0" defaultRowHeight="13.5" customHeight="1" zeroHeight="1" x14ac:dyDescent="0.2"/>
  <cols>
    <col min="1" max="34" width="2.44140625" style="254" customWidth="1"/>
    <col min="35" max="122" width="2.44140625" style="253" customWidth="1"/>
    <col min="123" max="16384" width="2.44140625" style="253" hidden="1"/>
  </cols>
  <sheetData>
    <row r="1" spans="1:34" ht="13.5" customHeight="1" x14ac:dyDescent="0.2">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row>
    <row r="2" spans="1:34" ht="13.2" x14ac:dyDescent="0.2">
      <c r="S2" s="253"/>
      <c r="AH2" s="253"/>
    </row>
    <row r="3" spans="1:34" ht="13.2" x14ac:dyDescent="0.2">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row>
    <row r="4" spans="1:34" ht="13.2" x14ac:dyDescent="0.2"/>
    <row r="5" spans="1:34" ht="13.2" x14ac:dyDescent="0.2"/>
    <row r="6" spans="1:34" ht="13.2" x14ac:dyDescent="0.2"/>
    <row r="7" spans="1:34" ht="13.2" x14ac:dyDescent="0.2"/>
    <row r="8" spans="1:34" ht="13.2" x14ac:dyDescent="0.2"/>
    <row r="9" spans="1:34" ht="13.2" x14ac:dyDescent="0.2">
      <c r="AH9" s="253"/>
    </row>
    <row r="10" spans="1:34" ht="13.2" x14ac:dyDescent="0.2"/>
    <row r="11" spans="1:34" ht="13.2" x14ac:dyDescent="0.2"/>
    <row r="12" spans="1:34" ht="13.2" x14ac:dyDescent="0.2"/>
    <row r="13" spans="1:34" ht="13.2" x14ac:dyDescent="0.2"/>
    <row r="14" spans="1:34" ht="13.2" x14ac:dyDescent="0.2"/>
    <row r="15" spans="1:34" ht="13.2" x14ac:dyDescent="0.2"/>
    <row r="16" spans="1:34" ht="13.2" x14ac:dyDescent="0.2"/>
    <row r="17" spans="12:34" ht="13.2" x14ac:dyDescent="0.2">
      <c r="AH17" s="253"/>
    </row>
    <row r="18" spans="12:34" ht="13.2" x14ac:dyDescent="0.2"/>
    <row r="19" spans="12:34" ht="13.2" x14ac:dyDescent="0.2"/>
    <row r="20" spans="12:34" ht="13.2" x14ac:dyDescent="0.2">
      <c r="AH20" s="253"/>
    </row>
    <row r="21" spans="12:34" ht="13.2" x14ac:dyDescent="0.2">
      <c r="AH21" s="253"/>
    </row>
    <row r="22" spans="12:34" ht="13.2" x14ac:dyDescent="0.2"/>
    <row r="23" spans="12:34" ht="13.2" x14ac:dyDescent="0.2"/>
    <row r="24" spans="12:34" ht="13.2" x14ac:dyDescent="0.2">
      <c r="Q24" s="253"/>
    </row>
    <row r="25" spans="12:34" ht="13.2" x14ac:dyDescent="0.2"/>
    <row r="26" spans="12:34" ht="13.2" x14ac:dyDescent="0.2"/>
    <row r="27" spans="12:34" ht="13.2" x14ac:dyDescent="0.2"/>
    <row r="28" spans="12:34" ht="13.2" x14ac:dyDescent="0.2">
      <c r="O28" s="253"/>
      <c r="T28" s="253"/>
      <c r="AH28" s="253"/>
    </row>
    <row r="29" spans="12:34" ht="13.2" x14ac:dyDescent="0.2"/>
    <row r="30" spans="12:34" ht="13.2" x14ac:dyDescent="0.2"/>
    <row r="31" spans="12:34" ht="13.2" x14ac:dyDescent="0.2">
      <c r="Q31" s="253"/>
    </row>
    <row r="32" spans="12:34" ht="13.2" x14ac:dyDescent="0.2">
      <c r="L32" s="253"/>
    </row>
    <row r="33" spans="2:34" ht="13.2" x14ac:dyDescent="0.2">
      <c r="C33" s="253"/>
      <c r="E33" s="253"/>
      <c r="G33" s="253"/>
      <c r="I33" s="253"/>
      <c r="X33" s="253"/>
    </row>
    <row r="34" spans="2:34" ht="13.2" x14ac:dyDescent="0.2">
      <c r="B34" s="253"/>
      <c r="P34" s="253"/>
      <c r="R34" s="253"/>
      <c r="T34" s="253"/>
    </row>
    <row r="35" spans="2:34" ht="13.2" x14ac:dyDescent="0.2">
      <c r="D35" s="253"/>
      <c r="W35" s="253"/>
      <c r="AC35" s="253"/>
      <c r="AD35" s="253"/>
      <c r="AE35" s="253"/>
      <c r="AF35" s="253"/>
      <c r="AG35" s="253"/>
      <c r="AH35" s="253"/>
    </row>
    <row r="36" spans="2:34" ht="13.2" x14ac:dyDescent="0.2">
      <c r="H36" s="253"/>
      <c r="J36" s="253"/>
      <c r="K36" s="253"/>
      <c r="M36" s="253"/>
      <c r="Y36" s="253"/>
      <c r="Z36" s="253"/>
      <c r="AA36" s="253"/>
      <c r="AB36" s="253"/>
      <c r="AC36" s="253"/>
      <c r="AD36" s="253"/>
      <c r="AE36" s="253"/>
      <c r="AF36" s="253"/>
      <c r="AG36" s="253"/>
      <c r="AH36" s="253"/>
    </row>
    <row r="37" spans="2:34" ht="13.2" x14ac:dyDescent="0.2">
      <c r="AH37" s="253"/>
    </row>
    <row r="38" spans="2:34" ht="13.2" x14ac:dyDescent="0.2">
      <c r="AG38" s="253"/>
      <c r="AH38" s="253"/>
    </row>
    <row r="39" spans="2:34" ht="13.2" x14ac:dyDescent="0.2"/>
    <row r="40" spans="2:34" ht="13.2" x14ac:dyDescent="0.2">
      <c r="X40" s="253"/>
    </row>
    <row r="41" spans="2:34" ht="13.2" x14ac:dyDescent="0.2">
      <c r="R41" s="253"/>
    </row>
    <row r="42" spans="2:34" ht="13.2" x14ac:dyDescent="0.2">
      <c r="W42" s="253"/>
    </row>
    <row r="43" spans="2:34" ht="13.2" x14ac:dyDescent="0.2">
      <c r="Y43" s="253"/>
      <c r="Z43" s="253"/>
      <c r="AA43" s="253"/>
      <c r="AB43" s="253"/>
      <c r="AC43" s="253"/>
      <c r="AD43" s="253"/>
      <c r="AE43" s="253"/>
      <c r="AF43" s="253"/>
      <c r="AG43" s="253"/>
      <c r="AH43" s="253"/>
    </row>
    <row r="44" spans="2:34" ht="13.2" x14ac:dyDescent="0.2">
      <c r="AH44" s="253"/>
    </row>
    <row r="45" spans="2:34" ht="13.2" x14ac:dyDescent="0.2">
      <c r="X45" s="253"/>
    </row>
    <row r="46" spans="2:34" ht="13.2" x14ac:dyDescent="0.2"/>
    <row r="47" spans="2:34" ht="13.2" x14ac:dyDescent="0.2"/>
    <row r="48" spans="2:34" ht="13.2" x14ac:dyDescent="0.2">
      <c r="W48" s="253"/>
      <c r="Y48" s="253"/>
      <c r="Z48" s="253"/>
      <c r="AA48" s="253"/>
      <c r="AB48" s="253"/>
      <c r="AC48" s="253"/>
      <c r="AD48" s="253"/>
      <c r="AE48" s="253"/>
      <c r="AF48" s="253"/>
      <c r="AG48" s="253"/>
      <c r="AH48" s="253"/>
    </row>
    <row r="49" spans="28:34" ht="13.2" x14ac:dyDescent="0.2"/>
    <row r="50" spans="28:34" ht="13.2" x14ac:dyDescent="0.2">
      <c r="AE50" s="253"/>
      <c r="AF50" s="253"/>
      <c r="AG50" s="253"/>
      <c r="AH50" s="253"/>
    </row>
    <row r="51" spans="28:34" ht="13.2" x14ac:dyDescent="0.2">
      <c r="AC51" s="253"/>
      <c r="AD51" s="253"/>
      <c r="AE51" s="253"/>
      <c r="AF51" s="253"/>
      <c r="AG51" s="253"/>
      <c r="AH51" s="253"/>
    </row>
    <row r="52" spans="28:34" ht="13.2" x14ac:dyDescent="0.2"/>
    <row r="53" spans="28:34" ht="13.2" x14ac:dyDescent="0.2">
      <c r="AF53" s="253"/>
      <c r="AG53" s="253"/>
      <c r="AH53" s="253"/>
    </row>
    <row r="54" spans="28:34" ht="13.2" x14ac:dyDescent="0.2">
      <c r="AH54" s="253"/>
    </row>
    <row r="55" spans="28:34" ht="13.2" x14ac:dyDescent="0.2"/>
    <row r="56" spans="28:34" ht="13.2" x14ac:dyDescent="0.2">
      <c r="AB56" s="253"/>
      <c r="AC56" s="253"/>
      <c r="AD56" s="253"/>
      <c r="AE56" s="253"/>
      <c r="AF56" s="253"/>
      <c r="AG56" s="253"/>
      <c r="AH56" s="253"/>
    </row>
    <row r="57" spans="28:34" ht="13.2" x14ac:dyDescent="0.2">
      <c r="AH57" s="253"/>
    </row>
    <row r="58" spans="28:34" ht="13.2" x14ac:dyDescent="0.2">
      <c r="AH58" s="253"/>
    </row>
    <row r="59" spans="28:34" ht="13.2" x14ac:dyDescent="0.2"/>
    <row r="60" spans="28:34" ht="13.2" x14ac:dyDescent="0.2"/>
    <row r="61" spans="28:34" ht="13.2" x14ac:dyDescent="0.2"/>
    <row r="62" spans="28:34" ht="13.2" x14ac:dyDescent="0.2"/>
    <row r="63" spans="28:34" ht="13.2" x14ac:dyDescent="0.2">
      <c r="AH63" s="253"/>
    </row>
    <row r="64" spans="28:34" ht="13.2" x14ac:dyDescent="0.2">
      <c r="AG64" s="253"/>
      <c r="AH64" s="253"/>
    </row>
    <row r="65" spans="28:34" ht="13.2" x14ac:dyDescent="0.2"/>
    <row r="66" spans="28:34" ht="13.2" x14ac:dyDescent="0.2"/>
    <row r="67" spans="28:34" ht="13.2" x14ac:dyDescent="0.2"/>
    <row r="68" spans="28:34" ht="13.2" x14ac:dyDescent="0.2">
      <c r="AB68" s="253"/>
      <c r="AC68" s="253"/>
      <c r="AD68" s="253"/>
      <c r="AE68" s="253"/>
      <c r="AF68" s="253"/>
      <c r="AG68" s="253"/>
      <c r="AH68" s="253"/>
    </row>
    <row r="69" spans="28:34" ht="13.2" x14ac:dyDescent="0.2">
      <c r="AF69" s="253"/>
      <c r="AG69" s="253"/>
      <c r="AH69" s="253"/>
    </row>
    <row r="70" spans="28:34" ht="13.2" x14ac:dyDescent="0.2"/>
    <row r="71" spans="28:34" ht="13.2" x14ac:dyDescent="0.2"/>
    <row r="72" spans="28:34" ht="13.2" x14ac:dyDescent="0.2"/>
    <row r="73" spans="28:34" ht="13.2" x14ac:dyDescent="0.2"/>
    <row r="74" spans="28:34" ht="13.2" x14ac:dyDescent="0.2"/>
    <row r="75" spans="28:34" ht="13.2" x14ac:dyDescent="0.2">
      <c r="AH75" s="253"/>
    </row>
    <row r="76" spans="28:34" ht="13.2" x14ac:dyDescent="0.2">
      <c r="AF76" s="253"/>
      <c r="AG76" s="253"/>
      <c r="AH76" s="253"/>
    </row>
    <row r="77" spans="28:34" ht="13.2" x14ac:dyDescent="0.2">
      <c r="AG77" s="253"/>
      <c r="AH77" s="253"/>
    </row>
    <row r="78" spans="28:34" ht="13.2" x14ac:dyDescent="0.2"/>
    <row r="79" spans="28:34" ht="13.2" x14ac:dyDescent="0.2"/>
    <row r="80" spans="28:34" ht="13.2" x14ac:dyDescent="0.2"/>
    <row r="81" spans="25:34" ht="13.2" x14ac:dyDescent="0.2"/>
    <row r="82" spans="25:34" ht="13.2" x14ac:dyDescent="0.2">
      <c r="Y82" s="253"/>
    </row>
    <row r="83" spans="25:34" ht="13.2" x14ac:dyDescent="0.2">
      <c r="Y83" s="253"/>
      <c r="Z83" s="253"/>
      <c r="AA83" s="253"/>
      <c r="AB83" s="253"/>
      <c r="AC83" s="253"/>
      <c r="AD83" s="253"/>
      <c r="AE83" s="253"/>
      <c r="AF83" s="253"/>
      <c r="AG83" s="253"/>
      <c r="AH83" s="253"/>
    </row>
    <row r="84" spans="25:34" ht="13.2" x14ac:dyDescent="0.2"/>
    <row r="85" spans="25:34" ht="13.2" x14ac:dyDescent="0.2"/>
    <row r="86" spans="25:34" ht="13.2" x14ac:dyDescent="0.2"/>
    <row r="87" spans="25:34" ht="13.2" x14ac:dyDescent="0.2"/>
    <row r="88" spans="25:34" ht="13.2" x14ac:dyDescent="0.2">
      <c r="AH88" s="253"/>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53"/>
      <c r="AG94" s="253"/>
      <c r="AH94" s="253"/>
    </row>
    <row r="95" spans="25:34" ht="13.5" customHeight="1" x14ac:dyDescent="0.2">
      <c r="AH95" s="253"/>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3"/>
    </row>
    <row r="102" spans="33:34" ht="13.5" customHeight="1" x14ac:dyDescent="0.2"/>
    <row r="103" spans="33:34" ht="13.5" customHeight="1" x14ac:dyDescent="0.2"/>
    <row r="104" spans="33:34" ht="13.5" customHeight="1" x14ac:dyDescent="0.2">
      <c r="AG104" s="253"/>
      <c r="AH104" s="253"/>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3"/>
    </row>
    <row r="117" spans="34:122" ht="13.5" customHeight="1" x14ac:dyDescent="0.2"/>
    <row r="118" spans="34:122" ht="13.5" customHeight="1" x14ac:dyDescent="0.2"/>
    <row r="119" spans="34:122" ht="13.5" customHeight="1" x14ac:dyDescent="0.2"/>
    <row r="120" spans="34:122" ht="13.5" customHeight="1" x14ac:dyDescent="0.2">
      <c r="AH120" s="253"/>
    </row>
    <row r="121" spans="34:122" ht="13.5" customHeight="1" x14ac:dyDescent="0.2">
      <c r="AH121" s="253"/>
    </row>
    <row r="122" spans="34:122" ht="13.5" customHeight="1" x14ac:dyDescent="0.2"/>
    <row r="123" spans="34:122" ht="13.5" customHeight="1" x14ac:dyDescent="0.2"/>
    <row r="124" spans="34:122" ht="13.5" customHeight="1" x14ac:dyDescent="0.2"/>
    <row r="125" spans="34:122" ht="13.5" customHeight="1" x14ac:dyDescent="0.2">
      <c r="DR125" s="253" t="s">
        <v>496</v>
      </c>
    </row>
  </sheetData>
  <phoneticPr fontId="2"/>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66BC3E-538D-4C16-A8E9-542515F70A95}">
  <dimension ref="A1:DR125"/>
  <sheetViews>
    <sheetView showGridLines="0" zoomScale="60" zoomScaleNormal="60" workbookViewId="0"/>
  </sheetViews>
  <sheetFormatPr defaultColWidth="0" defaultRowHeight="13.5" customHeight="1" zeroHeight="1" x14ac:dyDescent="0.2"/>
  <cols>
    <col min="1" max="34" width="2.44140625" style="254" customWidth="1"/>
    <col min="35" max="122" width="2.44140625" style="253" customWidth="1"/>
    <col min="123" max="16384" width="2.44140625" style="253" hidden="1"/>
  </cols>
  <sheetData>
    <row r="1" spans="2:34" ht="13.5" customHeight="1" x14ac:dyDescent="0.2">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row>
    <row r="2" spans="2:34" ht="13.2" x14ac:dyDescent="0.2">
      <c r="S2" s="253"/>
      <c r="AH2" s="253"/>
    </row>
    <row r="3" spans="2:34" ht="13.2" x14ac:dyDescent="0.2">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row>
    <row r="4" spans="2:34" ht="13.2" x14ac:dyDescent="0.2"/>
    <row r="5" spans="2:34" ht="13.2" x14ac:dyDescent="0.2"/>
    <row r="6" spans="2:34" ht="13.2" x14ac:dyDescent="0.2"/>
    <row r="7" spans="2:34" ht="13.2" x14ac:dyDescent="0.2"/>
    <row r="8" spans="2:34" ht="13.2" x14ac:dyDescent="0.2"/>
    <row r="9" spans="2:34" ht="13.2" x14ac:dyDescent="0.2">
      <c r="AH9" s="253"/>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53"/>
    </row>
    <row r="18" spans="12:34" ht="13.2" x14ac:dyDescent="0.2"/>
    <row r="19" spans="12:34" ht="13.2" x14ac:dyDescent="0.2"/>
    <row r="20" spans="12:34" ht="13.2" x14ac:dyDescent="0.2">
      <c r="AH20" s="253"/>
    </row>
    <row r="21" spans="12:34" ht="13.2" x14ac:dyDescent="0.2">
      <c r="AH21" s="253"/>
    </row>
    <row r="22" spans="12:34" ht="13.2" x14ac:dyDescent="0.2"/>
    <row r="23" spans="12:34" ht="13.2" x14ac:dyDescent="0.2"/>
    <row r="24" spans="12:34" ht="13.2" x14ac:dyDescent="0.2">
      <c r="Q24" s="253"/>
    </row>
    <row r="25" spans="12:34" ht="13.2" x14ac:dyDescent="0.2"/>
    <row r="26" spans="12:34" ht="13.2" x14ac:dyDescent="0.2"/>
    <row r="27" spans="12:34" ht="13.2" x14ac:dyDescent="0.2"/>
    <row r="28" spans="12:34" ht="13.2" x14ac:dyDescent="0.2">
      <c r="O28" s="253"/>
      <c r="T28" s="253"/>
      <c r="AH28" s="253"/>
    </row>
    <row r="29" spans="12:34" ht="13.2" x14ac:dyDescent="0.2"/>
    <row r="30" spans="12:34" ht="13.2" x14ac:dyDescent="0.2"/>
    <row r="31" spans="12:34" ht="13.2" x14ac:dyDescent="0.2">
      <c r="Q31" s="253"/>
    </row>
    <row r="32" spans="12:34" ht="13.2" x14ac:dyDescent="0.2">
      <c r="L32" s="253"/>
    </row>
    <row r="33" spans="2:34" ht="13.2" x14ac:dyDescent="0.2">
      <c r="C33" s="253"/>
      <c r="E33" s="253"/>
      <c r="G33" s="253"/>
      <c r="I33" s="253"/>
      <c r="X33" s="253"/>
    </row>
    <row r="34" spans="2:34" ht="13.2" x14ac:dyDescent="0.2">
      <c r="B34" s="253"/>
      <c r="P34" s="253"/>
      <c r="R34" s="253"/>
      <c r="T34" s="253"/>
    </row>
    <row r="35" spans="2:34" ht="13.2" x14ac:dyDescent="0.2">
      <c r="D35" s="253"/>
      <c r="W35" s="253"/>
      <c r="AC35" s="253"/>
      <c r="AD35" s="253"/>
      <c r="AE35" s="253"/>
      <c r="AF35" s="253"/>
      <c r="AG35" s="253"/>
      <c r="AH35" s="253"/>
    </row>
    <row r="36" spans="2:34" ht="13.2" x14ac:dyDescent="0.2">
      <c r="H36" s="253"/>
      <c r="J36" s="253"/>
      <c r="K36" s="253"/>
      <c r="M36" s="253"/>
      <c r="Y36" s="253"/>
      <c r="Z36" s="253"/>
      <c r="AA36" s="253"/>
      <c r="AB36" s="253"/>
      <c r="AC36" s="253"/>
      <c r="AD36" s="253"/>
      <c r="AE36" s="253"/>
      <c r="AF36" s="253"/>
      <c r="AG36" s="253"/>
      <c r="AH36" s="253"/>
    </row>
    <row r="37" spans="2:34" ht="13.2" x14ac:dyDescent="0.2">
      <c r="AH37" s="253"/>
    </row>
    <row r="38" spans="2:34" ht="13.2" x14ac:dyDescent="0.2">
      <c r="AG38" s="253"/>
      <c r="AH38" s="253"/>
    </row>
    <row r="39" spans="2:34" ht="13.2" x14ac:dyDescent="0.2"/>
    <row r="40" spans="2:34" ht="13.2" x14ac:dyDescent="0.2">
      <c r="X40" s="253"/>
    </row>
    <row r="41" spans="2:34" ht="13.2" x14ac:dyDescent="0.2">
      <c r="R41" s="253"/>
    </row>
    <row r="42" spans="2:34" ht="13.2" x14ac:dyDescent="0.2">
      <c r="W42" s="253"/>
    </row>
    <row r="43" spans="2:34" ht="13.2" x14ac:dyDescent="0.2">
      <c r="Y43" s="253"/>
      <c r="Z43" s="253"/>
      <c r="AA43" s="253"/>
      <c r="AB43" s="253"/>
      <c r="AC43" s="253"/>
      <c r="AD43" s="253"/>
      <c r="AE43" s="253"/>
      <c r="AF43" s="253"/>
      <c r="AG43" s="253"/>
      <c r="AH43" s="253"/>
    </row>
    <row r="44" spans="2:34" ht="13.2" x14ac:dyDescent="0.2">
      <c r="AH44" s="253"/>
    </row>
    <row r="45" spans="2:34" ht="13.2" x14ac:dyDescent="0.2">
      <c r="X45" s="253"/>
    </row>
    <row r="46" spans="2:34" ht="13.2" x14ac:dyDescent="0.2"/>
    <row r="47" spans="2:34" ht="13.2" x14ac:dyDescent="0.2"/>
    <row r="48" spans="2:34" ht="13.2" x14ac:dyDescent="0.2">
      <c r="W48" s="253"/>
      <c r="Y48" s="253"/>
      <c r="Z48" s="253"/>
      <c r="AA48" s="253"/>
      <c r="AB48" s="253"/>
      <c r="AC48" s="253"/>
      <c r="AD48" s="253"/>
      <c r="AE48" s="253"/>
      <c r="AF48" s="253"/>
      <c r="AG48" s="253"/>
      <c r="AH48" s="253"/>
    </row>
    <row r="49" spans="28:34" ht="13.2" x14ac:dyDescent="0.2"/>
    <row r="50" spans="28:34" ht="13.2" x14ac:dyDescent="0.2">
      <c r="AE50" s="253"/>
      <c r="AF50" s="253"/>
      <c r="AG50" s="253"/>
      <c r="AH50" s="253"/>
    </row>
    <row r="51" spans="28:34" ht="13.2" x14ac:dyDescent="0.2">
      <c r="AC51" s="253"/>
      <c r="AD51" s="253"/>
      <c r="AE51" s="253"/>
      <c r="AF51" s="253"/>
      <c r="AG51" s="253"/>
      <c r="AH51" s="253"/>
    </row>
    <row r="52" spans="28:34" ht="13.2" x14ac:dyDescent="0.2"/>
    <row r="53" spans="28:34" ht="13.2" x14ac:dyDescent="0.2">
      <c r="AF53" s="253"/>
      <c r="AG53" s="253"/>
      <c r="AH53" s="253"/>
    </row>
    <row r="54" spans="28:34" ht="13.2" x14ac:dyDescent="0.2">
      <c r="AH54" s="253"/>
    </row>
    <row r="55" spans="28:34" ht="13.2" x14ac:dyDescent="0.2"/>
    <row r="56" spans="28:34" ht="13.2" x14ac:dyDescent="0.2">
      <c r="AB56" s="253"/>
      <c r="AC56" s="253"/>
      <c r="AD56" s="253"/>
      <c r="AE56" s="253"/>
      <c r="AF56" s="253"/>
      <c r="AG56" s="253"/>
      <c r="AH56" s="253"/>
    </row>
    <row r="57" spans="28:34" ht="13.2" x14ac:dyDescent="0.2">
      <c r="AH57" s="253"/>
    </row>
    <row r="58" spans="28:34" ht="13.2" x14ac:dyDescent="0.2">
      <c r="AH58" s="253"/>
    </row>
    <row r="59" spans="28:34" ht="13.2" x14ac:dyDescent="0.2">
      <c r="AG59" s="253"/>
      <c r="AH59" s="253"/>
    </row>
    <row r="60" spans="28:34" ht="13.2" x14ac:dyDescent="0.2"/>
    <row r="61" spans="28:34" ht="13.2" x14ac:dyDescent="0.2"/>
    <row r="62" spans="28:34" ht="13.2" x14ac:dyDescent="0.2"/>
    <row r="63" spans="28:34" ht="13.2" x14ac:dyDescent="0.2">
      <c r="AH63" s="253"/>
    </row>
    <row r="64" spans="28:34" ht="13.2" x14ac:dyDescent="0.2">
      <c r="AG64" s="253"/>
      <c r="AH64" s="253"/>
    </row>
    <row r="65" spans="28:34" ht="13.2" x14ac:dyDescent="0.2"/>
    <row r="66" spans="28:34" ht="13.2" x14ac:dyDescent="0.2"/>
    <row r="67" spans="28:34" ht="13.2" x14ac:dyDescent="0.2"/>
    <row r="68" spans="28:34" ht="13.2" x14ac:dyDescent="0.2">
      <c r="AB68" s="253"/>
      <c r="AC68" s="253"/>
      <c r="AD68" s="253"/>
      <c r="AE68" s="253"/>
      <c r="AF68" s="253"/>
      <c r="AG68" s="253"/>
      <c r="AH68" s="253"/>
    </row>
    <row r="69" spans="28:34" ht="13.2" x14ac:dyDescent="0.2">
      <c r="AF69" s="253"/>
      <c r="AG69" s="253"/>
      <c r="AH69" s="253"/>
    </row>
    <row r="70" spans="28:34" ht="13.2" x14ac:dyDescent="0.2"/>
    <row r="71" spans="28:34" ht="13.2" x14ac:dyDescent="0.2"/>
    <row r="72" spans="28:34" ht="13.2" x14ac:dyDescent="0.2"/>
    <row r="73" spans="28:34" ht="13.2" x14ac:dyDescent="0.2"/>
    <row r="74" spans="28:34" ht="13.2" x14ac:dyDescent="0.2"/>
    <row r="75" spans="28:34" ht="13.2" x14ac:dyDescent="0.2">
      <c r="AH75" s="253"/>
    </row>
    <row r="76" spans="28:34" ht="13.2" x14ac:dyDescent="0.2">
      <c r="AF76" s="253"/>
      <c r="AG76" s="253"/>
      <c r="AH76" s="253"/>
    </row>
    <row r="77" spans="28:34" ht="13.2" x14ac:dyDescent="0.2">
      <c r="AG77" s="253"/>
      <c r="AH77" s="253"/>
    </row>
    <row r="78" spans="28:34" ht="13.2" x14ac:dyDescent="0.2"/>
    <row r="79" spans="28:34" ht="13.2" x14ac:dyDescent="0.2"/>
    <row r="80" spans="28:34" ht="13.2" x14ac:dyDescent="0.2"/>
    <row r="81" spans="25:34" ht="13.2" x14ac:dyDescent="0.2"/>
    <row r="82" spans="25:34" ht="13.2" x14ac:dyDescent="0.2">
      <c r="Y82" s="253"/>
    </row>
    <row r="83" spans="25:34" ht="13.2" x14ac:dyDescent="0.2">
      <c r="Y83" s="253"/>
      <c r="Z83" s="253"/>
      <c r="AA83" s="253"/>
      <c r="AB83" s="253"/>
      <c r="AC83" s="253"/>
      <c r="AD83" s="253"/>
      <c r="AE83" s="253"/>
      <c r="AF83" s="253"/>
      <c r="AG83" s="253"/>
      <c r="AH83" s="253"/>
    </row>
    <row r="84" spans="25:34" ht="13.2" x14ac:dyDescent="0.2"/>
    <row r="85" spans="25:34" ht="13.2" x14ac:dyDescent="0.2"/>
    <row r="86" spans="25:34" ht="13.2" x14ac:dyDescent="0.2"/>
    <row r="87" spans="25:34" ht="13.2" x14ac:dyDescent="0.2"/>
    <row r="88" spans="25:34" ht="13.2" x14ac:dyDescent="0.2">
      <c r="AH88" s="253"/>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53"/>
      <c r="AG94" s="253"/>
      <c r="AH94" s="253"/>
    </row>
    <row r="95" spans="25:34" ht="13.5" customHeight="1" x14ac:dyDescent="0.2">
      <c r="AH95" s="253"/>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3"/>
    </row>
    <row r="102" spans="33:34" ht="13.5" customHeight="1" x14ac:dyDescent="0.2"/>
    <row r="103" spans="33:34" ht="13.5" customHeight="1" x14ac:dyDescent="0.2"/>
    <row r="104" spans="33:34" ht="13.5" customHeight="1" x14ac:dyDescent="0.2">
      <c r="AG104" s="253"/>
      <c r="AH104" s="253"/>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3"/>
    </row>
    <row r="117" spans="34:122" ht="13.5" customHeight="1" x14ac:dyDescent="0.2"/>
    <row r="118" spans="34:122" ht="13.5" customHeight="1" x14ac:dyDescent="0.2"/>
    <row r="119" spans="34:122" ht="13.5" customHeight="1" x14ac:dyDescent="0.2"/>
    <row r="120" spans="34:122" ht="13.5" customHeight="1" x14ac:dyDescent="0.2">
      <c r="AH120" s="253"/>
    </row>
    <row r="121" spans="34:122" ht="13.5" customHeight="1" x14ac:dyDescent="0.2">
      <c r="AH121" s="253"/>
    </row>
    <row r="122" spans="34:122" ht="13.5" customHeight="1" x14ac:dyDescent="0.2"/>
    <row r="123" spans="34:122" ht="13.5" customHeight="1" x14ac:dyDescent="0.2"/>
    <row r="124" spans="34:122" ht="13.5" customHeight="1" x14ac:dyDescent="0.2"/>
    <row r="125" spans="34:122" ht="13.5" customHeight="1" x14ac:dyDescent="0.2">
      <c r="DR125" s="253" t="s">
        <v>496</v>
      </c>
    </row>
  </sheetData>
  <phoneticPr fontId="2"/>
  <pageMargins left="0.7" right="0.7" top="0.75" bottom="0.75" header="0.3" footer="0.3"/>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09375" defaultRowHeight="13.2" x14ac:dyDescent="0.2"/>
  <cols>
    <col min="1" max="1" width="45.88671875" style="142" customWidth="1"/>
    <col min="2" max="8" width="13.33203125" style="142" customWidth="1"/>
    <col min="9" max="16384" width="11.109375" style="142"/>
  </cols>
  <sheetData>
    <row r="1" spans="1:8" x14ac:dyDescent="0.2">
      <c r="A1" s="136"/>
      <c r="B1" s="137"/>
      <c r="C1" s="138"/>
      <c r="D1" s="139"/>
      <c r="E1" s="140"/>
      <c r="F1" s="140"/>
      <c r="G1" s="140"/>
      <c r="H1" s="141"/>
    </row>
    <row r="2" spans="1:8" x14ac:dyDescent="0.2">
      <c r="A2" s="143"/>
      <c r="B2" s="144"/>
      <c r="C2" s="145"/>
      <c r="D2" s="146" t="s">
        <v>53</v>
      </c>
      <c r="E2" s="147"/>
      <c r="F2" s="148" t="s">
        <v>546</v>
      </c>
      <c r="G2" s="149"/>
      <c r="H2" s="150"/>
    </row>
    <row r="3" spans="1:8" x14ac:dyDescent="0.2">
      <c r="A3" s="146" t="s">
        <v>539</v>
      </c>
      <c r="B3" s="151"/>
      <c r="C3" s="152"/>
      <c r="D3" s="153">
        <v>94041</v>
      </c>
      <c r="E3" s="154"/>
      <c r="F3" s="155">
        <v>88328</v>
      </c>
      <c r="G3" s="156"/>
      <c r="H3" s="157"/>
    </row>
    <row r="4" spans="1:8" x14ac:dyDescent="0.2">
      <c r="A4" s="158"/>
      <c r="B4" s="159"/>
      <c r="C4" s="160"/>
      <c r="D4" s="161">
        <v>22864</v>
      </c>
      <c r="E4" s="162"/>
      <c r="F4" s="163">
        <v>49013</v>
      </c>
      <c r="G4" s="164"/>
      <c r="H4" s="165"/>
    </row>
    <row r="5" spans="1:8" x14ac:dyDescent="0.2">
      <c r="A5" s="146" t="s">
        <v>541</v>
      </c>
      <c r="B5" s="151"/>
      <c r="C5" s="152"/>
      <c r="D5" s="153">
        <v>185876</v>
      </c>
      <c r="E5" s="154"/>
      <c r="F5" s="155">
        <v>103390</v>
      </c>
      <c r="G5" s="156"/>
      <c r="H5" s="157"/>
    </row>
    <row r="6" spans="1:8" x14ac:dyDescent="0.2">
      <c r="A6" s="158"/>
      <c r="B6" s="159"/>
      <c r="C6" s="160"/>
      <c r="D6" s="161">
        <v>21916</v>
      </c>
      <c r="E6" s="162"/>
      <c r="F6" s="163">
        <v>51269</v>
      </c>
      <c r="G6" s="164"/>
      <c r="H6" s="165"/>
    </row>
    <row r="7" spans="1:8" x14ac:dyDescent="0.2">
      <c r="A7" s="146" t="s">
        <v>542</v>
      </c>
      <c r="B7" s="151"/>
      <c r="C7" s="152"/>
      <c r="D7" s="153">
        <v>128413</v>
      </c>
      <c r="E7" s="154"/>
      <c r="F7" s="155">
        <v>117234</v>
      </c>
      <c r="G7" s="156"/>
      <c r="H7" s="157"/>
    </row>
    <row r="8" spans="1:8" x14ac:dyDescent="0.2">
      <c r="A8" s="158"/>
      <c r="B8" s="159"/>
      <c r="C8" s="160"/>
      <c r="D8" s="161">
        <v>10642</v>
      </c>
      <c r="E8" s="162"/>
      <c r="F8" s="163">
        <v>59796</v>
      </c>
      <c r="G8" s="164"/>
      <c r="H8" s="165"/>
    </row>
    <row r="9" spans="1:8" x14ac:dyDescent="0.2">
      <c r="A9" s="146" t="s">
        <v>543</v>
      </c>
      <c r="B9" s="151"/>
      <c r="C9" s="152"/>
      <c r="D9" s="153">
        <v>224032</v>
      </c>
      <c r="E9" s="154"/>
      <c r="F9" s="155">
        <v>97758</v>
      </c>
      <c r="G9" s="156"/>
      <c r="H9" s="157"/>
    </row>
    <row r="10" spans="1:8" x14ac:dyDescent="0.2">
      <c r="A10" s="158"/>
      <c r="B10" s="159"/>
      <c r="C10" s="160"/>
      <c r="D10" s="161">
        <v>26501</v>
      </c>
      <c r="E10" s="162"/>
      <c r="F10" s="163">
        <v>45946</v>
      </c>
      <c r="G10" s="164"/>
      <c r="H10" s="165"/>
    </row>
    <row r="11" spans="1:8" x14ac:dyDescent="0.2">
      <c r="A11" s="146" t="s">
        <v>544</v>
      </c>
      <c r="B11" s="151"/>
      <c r="C11" s="152"/>
      <c r="D11" s="153">
        <v>275023</v>
      </c>
      <c r="E11" s="154"/>
      <c r="F11" s="155">
        <v>91338</v>
      </c>
      <c r="G11" s="156"/>
      <c r="H11" s="157"/>
    </row>
    <row r="12" spans="1:8" x14ac:dyDescent="0.2">
      <c r="A12" s="158"/>
      <c r="B12" s="159"/>
      <c r="C12" s="166"/>
      <c r="D12" s="161">
        <v>25729</v>
      </c>
      <c r="E12" s="162"/>
      <c r="F12" s="163">
        <v>43989</v>
      </c>
      <c r="G12" s="164"/>
      <c r="H12" s="165"/>
    </row>
    <row r="13" spans="1:8" x14ac:dyDescent="0.2">
      <c r="A13" s="146"/>
      <c r="B13" s="151"/>
      <c r="C13" s="152"/>
      <c r="D13" s="153">
        <v>181477</v>
      </c>
      <c r="E13" s="154"/>
      <c r="F13" s="155">
        <v>99610</v>
      </c>
      <c r="G13" s="167"/>
      <c r="H13" s="157"/>
    </row>
    <row r="14" spans="1:8" x14ac:dyDescent="0.2">
      <c r="A14" s="158"/>
      <c r="B14" s="159"/>
      <c r="C14" s="160"/>
      <c r="D14" s="161">
        <v>21530</v>
      </c>
      <c r="E14" s="162"/>
      <c r="F14" s="163">
        <v>50003</v>
      </c>
      <c r="G14" s="164"/>
      <c r="H14" s="165"/>
    </row>
    <row r="17" spans="1:11" x14ac:dyDescent="0.2">
      <c r="A17" s="142" t="s">
        <v>54</v>
      </c>
    </row>
    <row r="18" spans="1:11" x14ac:dyDescent="0.2">
      <c r="A18" s="168"/>
      <c r="B18" s="168" t="str">
        <f>実質収支比率等に係る経年分析!F$46</f>
        <v>H30</v>
      </c>
      <c r="C18" s="168" t="str">
        <f>実質収支比率等に係る経年分析!G$46</f>
        <v>R01</v>
      </c>
      <c r="D18" s="168" t="str">
        <f>実質収支比率等に係る経年分析!H$46</f>
        <v>R02</v>
      </c>
      <c r="E18" s="168" t="str">
        <f>実質収支比率等に係る経年分析!I$46</f>
        <v>R03</v>
      </c>
      <c r="F18" s="168" t="str">
        <f>実質収支比率等に係る経年分析!J$46</f>
        <v>R04</v>
      </c>
    </row>
    <row r="19" spans="1:11" x14ac:dyDescent="0.2">
      <c r="A19" s="168" t="s">
        <v>55</v>
      </c>
      <c r="B19" s="168">
        <f>ROUND(VALUE(SUBSTITUTE(実質収支比率等に係る経年分析!F$48,"▲","-")),2)</f>
        <v>5.55</v>
      </c>
      <c r="C19" s="168">
        <f>ROUND(VALUE(SUBSTITUTE(実質収支比率等に係る経年分析!G$48,"▲","-")),2)</f>
        <v>6.59</v>
      </c>
      <c r="D19" s="168">
        <f>ROUND(VALUE(SUBSTITUTE(実質収支比率等に係る経年分析!H$48,"▲","-")),2)</f>
        <v>5.48</v>
      </c>
      <c r="E19" s="168">
        <f>ROUND(VALUE(SUBSTITUTE(実質収支比率等に係る経年分析!I$48,"▲","-")),2)</f>
        <v>2.0699999999999998</v>
      </c>
      <c r="F19" s="168">
        <f>ROUND(VALUE(SUBSTITUTE(実質収支比率等に係る経年分析!J$48,"▲","-")),2)</f>
        <v>3.05</v>
      </c>
    </row>
    <row r="20" spans="1:11" x14ac:dyDescent="0.2">
      <c r="A20" s="168" t="s">
        <v>56</v>
      </c>
      <c r="B20" s="168">
        <f>ROUND(VALUE(SUBSTITUTE(実質収支比率等に係る経年分析!F$47,"▲","-")),2)</f>
        <v>22.46</v>
      </c>
      <c r="C20" s="168">
        <f>ROUND(VALUE(SUBSTITUTE(実質収支比率等に係る経年分析!G$47,"▲","-")),2)</f>
        <v>21.58</v>
      </c>
      <c r="D20" s="168">
        <f>ROUND(VALUE(SUBSTITUTE(実質収支比率等に係る経年分析!H$47,"▲","-")),2)</f>
        <v>27.5</v>
      </c>
      <c r="E20" s="168">
        <f>ROUND(VALUE(SUBSTITUTE(実質収支比率等に係る経年分析!I$47,"▲","-")),2)</f>
        <v>30.83</v>
      </c>
      <c r="F20" s="168">
        <f>ROUND(VALUE(SUBSTITUTE(実質収支比率等に係る経年分析!J$47,"▲","-")),2)</f>
        <v>33.33</v>
      </c>
    </row>
    <row r="21" spans="1:11" x14ac:dyDescent="0.2">
      <c r="A21" s="168" t="s">
        <v>57</v>
      </c>
      <c r="B21" s="168">
        <f>IF(ISNUMBER(VALUE(SUBSTITUTE(実質収支比率等に係る経年分析!F$49,"▲","-"))),ROUND(VALUE(SUBSTITUTE(実質収支比率等に係る経年分析!F$49,"▲","-")),2),NA())</f>
        <v>-4.1100000000000003</v>
      </c>
      <c r="C21" s="168">
        <f>IF(ISNUMBER(VALUE(SUBSTITUTE(実質収支比率等に係る経年分析!G$49,"▲","-"))),ROUND(VALUE(SUBSTITUTE(実質収支比率等に係る経年分析!G$49,"▲","-")),2),NA())</f>
        <v>-5.03</v>
      </c>
      <c r="D21" s="168">
        <f>IF(ISNUMBER(VALUE(SUBSTITUTE(実質収支比率等に係る経年分析!H$49,"▲","-"))),ROUND(VALUE(SUBSTITUTE(実質収支比率等に係る経年分析!H$49,"▲","-")),2),NA())</f>
        <v>-0.99</v>
      </c>
      <c r="E21" s="168">
        <f>IF(ISNUMBER(VALUE(SUBSTITUTE(実質収支比率等に係る経年分析!I$49,"▲","-"))),ROUND(VALUE(SUBSTITUTE(実質収支比率等に係る経年分析!I$49,"▲","-")),2),NA())</f>
        <v>-3.15</v>
      </c>
      <c r="F21" s="168">
        <f>IF(ISNUMBER(VALUE(SUBSTITUTE(実質収支比率等に係る経年分析!J$49,"▲","-"))),ROUND(VALUE(SUBSTITUTE(実質収支比率等に係る経年分析!J$49,"▲","-")),2),NA())</f>
        <v>0.79</v>
      </c>
    </row>
    <row r="24" spans="1:11" x14ac:dyDescent="0.2">
      <c r="A24" s="142" t="s">
        <v>58</v>
      </c>
    </row>
    <row r="25" spans="1:11" x14ac:dyDescent="0.2">
      <c r="A25" s="169"/>
      <c r="B25" s="169" t="str">
        <f>連結実質赤字比率に係る赤字・黒字の構成分析!F$33</f>
        <v>H30</v>
      </c>
      <c r="C25" s="169"/>
      <c r="D25" s="169" t="str">
        <f>連結実質赤字比率に係る赤字・黒字の構成分析!G$33</f>
        <v>R01</v>
      </c>
      <c r="E25" s="169"/>
      <c r="F25" s="169" t="str">
        <f>連結実質赤字比率に係る赤字・黒字の構成分析!H$33</f>
        <v>R02</v>
      </c>
      <c r="G25" s="169"/>
      <c r="H25" s="169" t="str">
        <f>連結実質赤字比率に係る赤字・黒字の構成分析!I$33</f>
        <v>R03</v>
      </c>
      <c r="I25" s="169"/>
      <c r="J25" s="169" t="str">
        <f>連結実質赤字比率に係る赤字・黒字の構成分析!J$33</f>
        <v>R04</v>
      </c>
      <c r="K25" s="169"/>
    </row>
    <row r="26" spans="1:11" x14ac:dyDescent="0.2">
      <c r="A26" s="169"/>
      <c r="B26" s="169" t="s">
        <v>59</v>
      </c>
      <c r="C26" s="169" t="s">
        <v>60</v>
      </c>
      <c r="D26" s="169" t="s">
        <v>59</v>
      </c>
      <c r="E26" s="169" t="s">
        <v>60</v>
      </c>
      <c r="F26" s="169" t="s">
        <v>59</v>
      </c>
      <c r="G26" s="169" t="s">
        <v>60</v>
      </c>
      <c r="H26" s="169" t="s">
        <v>59</v>
      </c>
      <c r="I26" s="169" t="s">
        <v>60</v>
      </c>
      <c r="J26" s="169" t="s">
        <v>59</v>
      </c>
      <c r="K26" s="169" t="s">
        <v>60</v>
      </c>
    </row>
    <row r="27" spans="1:11" x14ac:dyDescent="0.2">
      <c r="A27" s="169" t="str">
        <f>IF(連結実質赤字比率に係る赤字・黒字の構成分析!C$43="",NA(),連結実質赤字比率に係る赤字・黒字の構成分析!C$43)</f>
        <v>その他会計（黒字）</v>
      </c>
      <c r="B27" s="169" t="e">
        <f>IF(ROUND(VALUE(SUBSTITUTE(連結実質赤字比率に係る赤字・黒字の構成分析!F$43,"▲", "-")), 2) &lt; 0, ABS(ROUND(VALUE(SUBSTITUTE(連結実質赤字比率に係る赤字・黒字の構成分析!F$43,"▲", "-")), 2)), NA())</f>
        <v>#VALUE!</v>
      </c>
      <c r="C27" s="169" t="e">
        <f>IF(ROUND(VALUE(SUBSTITUTE(連結実質赤字比率に係る赤字・黒字の構成分析!F$43,"▲", "-")), 2) &gt;= 0, ABS(ROUND(VALUE(SUBSTITUTE(連結実質赤字比率に係る赤字・黒字の構成分析!F$43,"▲", "-")), 2)), NA())</f>
        <v>#VALUE!</v>
      </c>
      <c r="D27" s="169" t="e">
        <f>IF(ROUND(VALUE(SUBSTITUTE(連結実質赤字比率に係る赤字・黒字の構成分析!G$43,"▲", "-")), 2) &lt; 0, ABS(ROUND(VALUE(SUBSTITUTE(連結実質赤字比率に係る赤字・黒字の構成分析!G$43,"▲", "-")), 2)), NA())</f>
        <v>#VALUE!</v>
      </c>
      <c r="E27" s="169" t="e">
        <f>IF(ROUND(VALUE(SUBSTITUTE(連結実質赤字比率に係る赤字・黒字の構成分析!G$43,"▲", "-")), 2) &gt;= 0, ABS(ROUND(VALUE(SUBSTITUTE(連結実質赤字比率に係る赤字・黒字の構成分析!G$43,"▲", "-")), 2)), NA())</f>
        <v>#VALUE!</v>
      </c>
      <c r="F27" s="169" t="e">
        <f>IF(ROUND(VALUE(SUBSTITUTE(連結実質赤字比率に係る赤字・黒字の構成分析!H$43,"▲", "-")), 2) &lt; 0, ABS(ROUND(VALUE(SUBSTITUTE(連結実質赤字比率に係る赤字・黒字の構成分析!H$43,"▲", "-")), 2)), NA())</f>
        <v>#VALUE!</v>
      </c>
      <c r="G27" s="169" t="e">
        <f>IF(ROUND(VALUE(SUBSTITUTE(連結実質赤字比率に係る赤字・黒字の構成分析!H$43,"▲", "-")), 2) &gt;= 0, ABS(ROUND(VALUE(SUBSTITUTE(連結実質赤字比率に係る赤字・黒字の構成分析!H$43,"▲", "-")), 2)), NA())</f>
        <v>#VALUE!</v>
      </c>
      <c r="H27" s="169" t="e">
        <f>IF(ROUND(VALUE(SUBSTITUTE(連結実質赤字比率に係る赤字・黒字の構成分析!I$43,"▲", "-")), 2) &lt; 0, ABS(ROUND(VALUE(SUBSTITUTE(連結実質赤字比率に係る赤字・黒字の構成分析!I$43,"▲", "-")), 2)), NA())</f>
        <v>#VALUE!</v>
      </c>
      <c r="I27" s="169" t="e">
        <f>IF(ROUND(VALUE(SUBSTITUTE(連結実質赤字比率に係る赤字・黒字の構成分析!I$43,"▲", "-")), 2) &gt;= 0, ABS(ROUND(VALUE(SUBSTITUTE(連結実質赤字比率に係る赤字・黒字の構成分析!I$43,"▲", "-")), 2)), NA())</f>
        <v>#VALUE!</v>
      </c>
      <c r="J27" s="169" t="e">
        <f>IF(ROUND(VALUE(SUBSTITUTE(連結実質赤字比率に係る赤字・黒字の構成分析!J$43,"▲", "-")), 2) &lt; 0, ABS(ROUND(VALUE(SUBSTITUTE(連結実質赤字比率に係る赤字・黒字の構成分析!J$43,"▲", "-")), 2)), NA())</f>
        <v>#VALUE!</v>
      </c>
      <c r="K27" s="169" t="e">
        <f>IF(ROUND(VALUE(SUBSTITUTE(連結実質赤字比率に係る赤字・黒字の構成分析!J$43,"▲", "-")), 2) &gt;= 0, ABS(ROUND(VALUE(SUBSTITUTE(連結実質赤字比率に係る赤字・黒字の構成分析!J$43,"▲", "-")), 2)), NA())</f>
        <v>#VALUE!</v>
      </c>
    </row>
    <row r="28" spans="1:11" x14ac:dyDescent="0.2">
      <c r="A28" s="169" t="str">
        <f>IF(連結実質赤字比率に係る赤字・黒字の構成分析!C$42="",NA(),連結実質赤字比率に係る赤字・黒字の構成分析!C$42)</f>
        <v>その他会計（赤字）</v>
      </c>
      <c r="B28" s="169" t="e">
        <f>IF(ROUND(VALUE(SUBSTITUTE(連結実質赤字比率に係る赤字・黒字の構成分析!F$42,"▲", "-")), 2) &lt; 0, ABS(ROUND(VALUE(SUBSTITUTE(連結実質赤字比率に係る赤字・黒字の構成分析!F$42,"▲", "-")), 2)), NA())</f>
        <v>#VALUE!</v>
      </c>
      <c r="C28" s="169" t="e">
        <f>IF(ROUND(VALUE(SUBSTITUTE(連結実質赤字比率に係る赤字・黒字の構成分析!F$42,"▲", "-")), 2) &gt;= 0, ABS(ROUND(VALUE(SUBSTITUTE(連結実質赤字比率に係る赤字・黒字の構成分析!F$42,"▲", "-")), 2)), NA())</f>
        <v>#VALUE!</v>
      </c>
      <c r="D28" s="169" t="e">
        <f>IF(ROUND(VALUE(SUBSTITUTE(連結実質赤字比率に係る赤字・黒字の構成分析!G$42,"▲", "-")), 2) &lt; 0, ABS(ROUND(VALUE(SUBSTITUTE(連結実質赤字比率に係る赤字・黒字の構成分析!G$42,"▲", "-")), 2)), NA())</f>
        <v>#VALUE!</v>
      </c>
      <c r="E28" s="169" t="e">
        <f>IF(ROUND(VALUE(SUBSTITUTE(連結実質赤字比率に係る赤字・黒字の構成分析!G$42,"▲", "-")), 2) &gt;= 0, ABS(ROUND(VALUE(SUBSTITUTE(連結実質赤字比率に係る赤字・黒字の構成分析!G$42,"▲", "-")), 2)), NA())</f>
        <v>#VALUE!</v>
      </c>
      <c r="F28" s="169" t="e">
        <f>IF(ROUND(VALUE(SUBSTITUTE(連結実質赤字比率に係る赤字・黒字の構成分析!H$42,"▲", "-")), 2) &lt; 0, ABS(ROUND(VALUE(SUBSTITUTE(連結実質赤字比率に係る赤字・黒字の構成分析!H$42,"▲", "-")), 2)), NA())</f>
        <v>#VALUE!</v>
      </c>
      <c r="G28" s="169" t="e">
        <f>IF(ROUND(VALUE(SUBSTITUTE(連結実質赤字比率に係る赤字・黒字の構成分析!H$42,"▲", "-")), 2) &gt;= 0, ABS(ROUND(VALUE(SUBSTITUTE(連結実質赤字比率に係る赤字・黒字の構成分析!H$42,"▲", "-")), 2)), NA())</f>
        <v>#VALUE!</v>
      </c>
      <c r="H28" s="169" t="e">
        <f>IF(ROUND(VALUE(SUBSTITUTE(連結実質赤字比率に係る赤字・黒字の構成分析!I$42,"▲", "-")), 2) &lt; 0, ABS(ROUND(VALUE(SUBSTITUTE(連結実質赤字比率に係る赤字・黒字の構成分析!I$42,"▲", "-")), 2)), NA())</f>
        <v>#VALUE!</v>
      </c>
      <c r="I28" s="169" t="e">
        <f>IF(ROUND(VALUE(SUBSTITUTE(連結実質赤字比率に係る赤字・黒字の構成分析!I$42,"▲", "-")), 2) &gt;= 0, ABS(ROUND(VALUE(SUBSTITUTE(連結実質赤字比率に係る赤字・黒字の構成分析!I$42,"▲", "-")), 2)), NA())</f>
        <v>#VALUE!</v>
      </c>
      <c r="J28" s="169" t="e">
        <f>IF(ROUND(VALUE(SUBSTITUTE(連結実質赤字比率に係る赤字・黒字の構成分析!J$42,"▲", "-")), 2) &lt; 0, ABS(ROUND(VALUE(SUBSTITUTE(連結実質赤字比率に係る赤字・黒字の構成分析!J$42,"▲", "-")), 2)), NA())</f>
        <v>#VALUE!</v>
      </c>
      <c r="K28" s="169" t="e">
        <f>IF(ROUND(VALUE(SUBSTITUTE(連結実質赤字比率に係る赤字・黒字の構成分析!J$42,"▲", "-")), 2) &gt;= 0, ABS(ROUND(VALUE(SUBSTITUTE(連結実質赤字比率に係る赤字・黒字の構成分析!J$42,"▲", "-")), 2)), NA())</f>
        <v>#VALUE!</v>
      </c>
    </row>
    <row r="29" spans="1:11" x14ac:dyDescent="0.2">
      <c r="A29" s="169" t="e">
        <f>IF(連結実質赤字比率に係る赤字・黒字の構成分析!C$41="",NA(),連結実質赤字比率に係る赤字・黒字の構成分析!C$41)</f>
        <v>#N/A</v>
      </c>
      <c r="B29" s="169" t="e">
        <f>IF(ROUND(VALUE(SUBSTITUTE(連結実質赤字比率に係る赤字・黒字の構成分析!F$41,"▲", "-")), 2) &lt; 0, ABS(ROUND(VALUE(SUBSTITUTE(連結実質赤字比率に係る赤字・黒字の構成分析!F$41,"▲", "-")), 2)), NA())</f>
        <v>#VALUE!</v>
      </c>
      <c r="C29" s="169" t="e">
        <f>IF(ROUND(VALUE(SUBSTITUTE(連結実質赤字比率に係る赤字・黒字の構成分析!F$41,"▲", "-")), 2) &gt;= 0, ABS(ROUND(VALUE(SUBSTITUTE(連結実質赤字比率に係る赤字・黒字の構成分析!F$41,"▲", "-")), 2)), NA())</f>
        <v>#VALUE!</v>
      </c>
      <c r="D29" s="169" t="e">
        <f>IF(ROUND(VALUE(SUBSTITUTE(連結実質赤字比率に係る赤字・黒字の構成分析!G$41,"▲", "-")), 2) &lt; 0, ABS(ROUND(VALUE(SUBSTITUTE(連結実質赤字比率に係る赤字・黒字の構成分析!G$41,"▲", "-")), 2)), NA())</f>
        <v>#VALUE!</v>
      </c>
      <c r="E29" s="169" t="e">
        <f>IF(ROUND(VALUE(SUBSTITUTE(連結実質赤字比率に係る赤字・黒字の構成分析!G$41,"▲", "-")), 2) &gt;= 0, ABS(ROUND(VALUE(SUBSTITUTE(連結実質赤字比率に係る赤字・黒字の構成分析!G$41,"▲", "-")), 2)), NA())</f>
        <v>#VALUE!</v>
      </c>
      <c r="F29" s="169" t="e">
        <f>IF(ROUND(VALUE(SUBSTITUTE(連結実質赤字比率に係る赤字・黒字の構成分析!H$41,"▲", "-")), 2) &lt; 0, ABS(ROUND(VALUE(SUBSTITUTE(連結実質赤字比率に係る赤字・黒字の構成分析!H$41,"▲", "-")), 2)), NA())</f>
        <v>#VALUE!</v>
      </c>
      <c r="G29" s="169" t="e">
        <f>IF(ROUND(VALUE(SUBSTITUTE(連結実質赤字比率に係る赤字・黒字の構成分析!H$41,"▲", "-")), 2) &gt;= 0, ABS(ROUND(VALUE(SUBSTITUTE(連結実質赤字比率に係る赤字・黒字の構成分析!H$41,"▲", "-")), 2)), NA())</f>
        <v>#VALUE!</v>
      </c>
      <c r="H29" s="169" t="e">
        <f>IF(ROUND(VALUE(SUBSTITUTE(連結実質赤字比率に係る赤字・黒字の構成分析!I$41,"▲", "-")), 2) &lt; 0, ABS(ROUND(VALUE(SUBSTITUTE(連結実質赤字比率に係る赤字・黒字の構成分析!I$41,"▲", "-")), 2)), NA())</f>
        <v>#VALUE!</v>
      </c>
      <c r="I29" s="169" t="e">
        <f>IF(ROUND(VALUE(SUBSTITUTE(連結実質赤字比率に係る赤字・黒字の構成分析!I$41,"▲", "-")), 2) &gt;= 0, ABS(ROUND(VALUE(SUBSTITUTE(連結実質赤字比率に係る赤字・黒字の構成分析!I$41,"▲", "-")), 2)), NA())</f>
        <v>#VALUE!</v>
      </c>
      <c r="J29" s="169" t="e">
        <f>IF(ROUND(VALUE(SUBSTITUTE(連結実質赤字比率に係る赤字・黒字の構成分析!J$41,"▲", "-")), 2) &lt; 0, ABS(ROUND(VALUE(SUBSTITUTE(連結実質赤字比率に係る赤字・黒字の構成分析!J$41,"▲", "-")), 2)), NA())</f>
        <v>#VALUE!</v>
      </c>
      <c r="K29" s="169" t="e">
        <f>IF(ROUND(VALUE(SUBSTITUTE(連結実質赤字比率に係る赤字・黒字の構成分析!J$41,"▲", "-")), 2) &gt;= 0, ABS(ROUND(VALUE(SUBSTITUTE(連結実質赤字比率に係る赤字・黒字の構成分析!J$41,"▲", "-")), 2)), NA())</f>
        <v>#VALUE!</v>
      </c>
    </row>
    <row r="30" spans="1:11" x14ac:dyDescent="0.2">
      <c r="A30" s="169" t="e">
        <f>IF(連結実質赤字比率に係る赤字・黒字の構成分析!C$40="",NA(),連結実質赤字比率に係る赤字・黒字の構成分析!C$40)</f>
        <v>#N/A</v>
      </c>
      <c r="B30" s="169" t="e">
        <f>IF(ROUND(VALUE(SUBSTITUTE(連結実質赤字比率に係る赤字・黒字の構成分析!F$40,"▲", "-")), 2) &lt; 0, ABS(ROUND(VALUE(SUBSTITUTE(連結実質赤字比率に係る赤字・黒字の構成分析!F$40,"▲", "-")), 2)), NA())</f>
        <v>#VALUE!</v>
      </c>
      <c r="C30" s="169" t="e">
        <f>IF(ROUND(VALUE(SUBSTITUTE(連結実質赤字比率に係る赤字・黒字の構成分析!F$40,"▲", "-")), 2) &gt;= 0, ABS(ROUND(VALUE(SUBSTITUTE(連結実質赤字比率に係る赤字・黒字の構成分析!F$40,"▲", "-")), 2)), NA())</f>
        <v>#VALUE!</v>
      </c>
      <c r="D30" s="169" t="e">
        <f>IF(ROUND(VALUE(SUBSTITUTE(連結実質赤字比率に係る赤字・黒字の構成分析!G$40,"▲", "-")), 2) &lt; 0, ABS(ROUND(VALUE(SUBSTITUTE(連結実質赤字比率に係る赤字・黒字の構成分析!G$40,"▲", "-")), 2)), NA())</f>
        <v>#VALUE!</v>
      </c>
      <c r="E30" s="169" t="e">
        <f>IF(ROUND(VALUE(SUBSTITUTE(連結実質赤字比率に係る赤字・黒字の構成分析!G$40,"▲", "-")), 2) &gt;= 0, ABS(ROUND(VALUE(SUBSTITUTE(連結実質赤字比率に係る赤字・黒字の構成分析!G$40,"▲", "-")), 2)), NA())</f>
        <v>#VALUE!</v>
      </c>
      <c r="F30" s="169" t="e">
        <f>IF(ROUND(VALUE(SUBSTITUTE(連結実質赤字比率に係る赤字・黒字の構成分析!H$40,"▲", "-")), 2) &lt; 0, ABS(ROUND(VALUE(SUBSTITUTE(連結実質赤字比率に係る赤字・黒字の構成分析!H$40,"▲", "-")), 2)), NA())</f>
        <v>#VALUE!</v>
      </c>
      <c r="G30" s="169" t="e">
        <f>IF(ROUND(VALUE(SUBSTITUTE(連結実質赤字比率に係る赤字・黒字の構成分析!H$40,"▲", "-")), 2) &gt;= 0, ABS(ROUND(VALUE(SUBSTITUTE(連結実質赤字比率に係る赤字・黒字の構成分析!H$40,"▲", "-")), 2)), NA())</f>
        <v>#VALUE!</v>
      </c>
      <c r="H30" s="169" t="e">
        <f>IF(ROUND(VALUE(SUBSTITUTE(連結実質赤字比率に係る赤字・黒字の構成分析!I$40,"▲", "-")), 2) &lt; 0, ABS(ROUND(VALUE(SUBSTITUTE(連結実質赤字比率に係る赤字・黒字の構成分析!I$40,"▲", "-")), 2)), NA())</f>
        <v>#VALUE!</v>
      </c>
      <c r="I30" s="169" t="e">
        <f>IF(ROUND(VALUE(SUBSTITUTE(連結実質赤字比率に係る赤字・黒字の構成分析!I$40,"▲", "-")), 2) &gt;= 0, ABS(ROUND(VALUE(SUBSTITUTE(連結実質赤字比率に係る赤字・黒字の構成分析!I$40,"▲", "-")), 2)), NA())</f>
        <v>#VALUE!</v>
      </c>
      <c r="J30" s="169" t="e">
        <f>IF(ROUND(VALUE(SUBSTITUTE(連結実質赤字比率に係る赤字・黒字の構成分析!J$40,"▲", "-")), 2) &lt; 0, ABS(ROUND(VALUE(SUBSTITUTE(連結実質赤字比率に係る赤字・黒字の構成分析!J$40,"▲", "-")), 2)), NA())</f>
        <v>#VALUE!</v>
      </c>
      <c r="K30" s="169" t="e">
        <f>IF(ROUND(VALUE(SUBSTITUTE(連結実質赤字比率に係る赤字・黒字の構成分析!J$40,"▲", "-")), 2) &gt;= 0, ABS(ROUND(VALUE(SUBSTITUTE(連結実質赤字比率に係る赤字・黒字の構成分析!J$40,"▲", "-")), 2)), NA())</f>
        <v>#VALUE!</v>
      </c>
    </row>
    <row r="31" spans="1:11" x14ac:dyDescent="0.2">
      <c r="A31" s="169" t="str">
        <f>IF(連結実質赤字比率に係る赤字・黒字の構成分析!C$39="",NA(),連結実質赤字比率に係る赤字・黒字の構成分析!C$39)</f>
        <v>後期高齢者医療特別会計</v>
      </c>
      <c r="B31" s="169" t="e">
        <f>IF(ROUND(VALUE(SUBSTITUTE(連結実質赤字比率に係る赤字・黒字の構成分析!F$39,"▲", "-")), 2) &lt; 0, ABS(ROUND(VALUE(SUBSTITUTE(連結実質赤字比率に係る赤字・黒字の構成分析!F$39,"▲", "-")), 2)), NA())</f>
        <v>#N/A</v>
      </c>
      <c r="C31" s="169">
        <f>IF(ROUND(VALUE(SUBSTITUTE(連結実質赤字比率に係る赤字・黒字の構成分析!F$39,"▲", "-")), 2) &gt;= 0, ABS(ROUND(VALUE(SUBSTITUTE(連結実質赤字比率に係る赤字・黒字の構成分析!F$39,"▲", "-")), 2)), NA())</f>
        <v>0</v>
      </c>
      <c r="D31" s="169" t="e">
        <f>IF(ROUND(VALUE(SUBSTITUTE(連結実質赤字比率に係る赤字・黒字の構成分析!G$39,"▲", "-")), 2) &lt; 0, ABS(ROUND(VALUE(SUBSTITUTE(連結実質赤字比率に係る赤字・黒字の構成分析!G$39,"▲", "-")), 2)), NA())</f>
        <v>#N/A</v>
      </c>
      <c r="E31" s="169">
        <f>IF(ROUND(VALUE(SUBSTITUTE(連結実質赤字比率に係る赤字・黒字の構成分析!G$39,"▲", "-")), 2) &gt;= 0, ABS(ROUND(VALUE(SUBSTITUTE(連結実質赤字比率に係る赤字・黒字の構成分析!G$39,"▲", "-")), 2)), NA())</f>
        <v>0.01</v>
      </c>
      <c r="F31" s="169" t="e">
        <f>IF(ROUND(VALUE(SUBSTITUTE(連結実質赤字比率に係る赤字・黒字の構成分析!H$39,"▲", "-")), 2) &lt; 0, ABS(ROUND(VALUE(SUBSTITUTE(連結実質赤字比率に係る赤字・黒字の構成分析!H$39,"▲", "-")), 2)), NA())</f>
        <v>#N/A</v>
      </c>
      <c r="G31" s="169">
        <f>IF(ROUND(VALUE(SUBSTITUTE(連結実質赤字比率に係る赤字・黒字の構成分析!H$39,"▲", "-")), 2) &gt;= 0, ABS(ROUND(VALUE(SUBSTITUTE(連結実質赤字比率に係る赤字・黒字の構成分析!H$39,"▲", "-")), 2)), NA())</f>
        <v>0.01</v>
      </c>
      <c r="H31" s="169" t="e">
        <f>IF(ROUND(VALUE(SUBSTITUTE(連結実質赤字比率に係る赤字・黒字の構成分析!I$39,"▲", "-")), 2) &lt; 0, ABS(ROUND(VALUE(SUBSTITUTE(連結実質赤字比率に係る赤字・黒字の構成分析!I$39,"▲", "-")), 2)), NA())</f>
        <v>#N/A</v>
      </c>
      <c r="I31" s="169">
        <f>IF(ROUND(VALUE(SUBSTITUTE(連結実質赤字比率に係る赤字・黒字の構成分析!I$39,"▲", "-")), 2) &gt;= 0, ABS(ROUND(VALUE(SUBSTITUTE(連結実質赤字比率に係る赤字・黒字の構成分析!I$39,"▲", "-")), 2)), NA())</f>
        <v>0.01</v>
      </c>
      <c r="J31" s="169" t="e">
        <f>IF(ROUND(VALUE(SUBSTITUTE(連結実質赤字比率に係る赤字・黒字の構成分析!J$39,"▲", "-")), 2) &lt; 0, ABS(ROUND(VALUE(SUBSTITUTE(連結実質赤字比率に係る赤字・黒字の構成分析!J$39,"▲", "-")), 2)), NA())</f>
        <v>#N/A</v>
      </c>
      <c r="K31" s="169">
        <f>IF(ROUND(VALUE(SUBSTITUTE(連結実質赤字比率に係る赤字・黒字の構成分析!J$39,"▲", "-")), 2) &gt;= 0, ABS(ROUND(VALUE(SUBSTITUTE(連結実質赤字比率に係る赤字・黒字の構成分析!J$39,"▲", "-")), 2)), NA())</f>
        <v>0.03</v>
      </c>
    </row>
    <row r="32" spans="1:11" x14ac:dyDescent="0.2">
      <c r="A32" s="169" t="str">
        <f>IF(連結実質赤字比率に係る赤字・黒字の構成分析!C$38="",NA(),連結実質赤字比率に係る赤字・黒字の構成分析!C$38)</f>
        <v>有線放送電話事業特別会計</v>
      </c>
      <c r="B32" s="169" t="e">
        <f>IF(ROUND(VALUE(SUBSTITUTE(連結実質赤字比率に係る赤字・黒字の構成分析!F$38,"▲", "-")), 2) &lt; 0, ABS(ROUND(VALUE(SUBSTITUTE(連結実質赤字比率に係る赤字・黒字の構成分析!F$38,"▲", "-")), 2)), NA())</f>
        <v>#N/A</v>
      </c>
      <c r="C32" s="169">
        <f>IF(ROUND(VALUE(SUBSTITUTE(連結実質赤字比率に係る赤字・黒字の構成分析!F$38,"▲", "-")), 2) &gt;= 0, ABS(ROUND(VALUE(SUBSTITUTE(連結実質赤字比率に係る赤字・黒字の構成分析!F$38,"▲", "-")), 2)), NA())</f>
        <v>0.03</v>
      </c>
      <c r="D32" s="169" t="e">
        <f>IF(ROUND(VALUE(SUBSTITUTE(連結実質赤字比率に係る赤字・黒字の構成分析!G$38,"▲", "-")), 2) &lt; 0, ABS(ROUND(VALUE(SUBSTITUTE(連結実質赤字比率に係る赤字・黒字の構成分析!G$38,"▲", "-")), 2)), NA())</f>
        <v>#N/A</v>
      </c>
      <c r="E32" s="169">
        <f>IF(ROUND(VALUE(SUBSTITUTE(連結実質赤字比率に係る赤字・黒字の構成分析!G$38,"▲", "-")), 2) &gt;= 0, ABS(ROUND(VALUE(SUBSTITUTE(連結実質赤字比率に係る赤字・黒字の構成分析!G$38,"▲", "-")), 2)), NA())</f>
        <v>0.09</v>
      </c>
      <c r="F32" s="169" t="e">
        <f>IF(ROUND(VALUE(SUBSTITUTE(連結実質赤字比率に係る赤字・黒字の構成分析!H$38,"▲", "-")), 2) &lt; 0, ABS(ROUND(VALUE(SUBSTITUTE(連結実質赤字比率に係る赤字・黒字の構成分析!H$38,"▲", "-")), 2)), NA())</f>
        <v>#N/A</v>
      </c>
      <c r="G32" s="169">
        <f>IF(ROUND(VALUE(SUBSTITUTE(連結実質赤字比率に係る赤字・黒字の構成分析!H$38,"▲", "-")), 2) &gt;= 0, ABS(ROUND(VALUE(SUBSTITUTE(連結実質赤字比率に係る赤字・黒字の構成分析!H$38,"▲", "-")), 2)), NA())</f>
        <v>0.08</v>
      </c>
      <c r="H32" s="169" t="e">
        <f>IF(ROUND(VALUE(SUBSTITUTE(連結実質赤字比率に係る赤字・黒字の構成分析!I$38,"▲", "-")), 2) &lt; 0, ABS(ROUND(VALUE(SUBSTITUTE(連結実質赤字比率に係る赤字・黒字の構成分析!I$38,"▲", "-")), 2)), NA())</f>
        <v>#N/A</v>
      </c>
      <c r="I32" s="169">
        <f>IF(ROUND(VALUE(SUBSTITUTE(連結実質赤字比率に係る赤字・黒字の構成分析!I$38,"▲", "-")), 2) &gt;= 0, ABS(ROUND(VALUE(SUBSTITUTE(連結実質赤字比率に係る赤字・黒字の構成分析!I$38,"▲", "-")), 2)), NA())</f>
        <v>7.0000000000000007E-2</v>
      </c>
      <c r="J32" s="169" t="e">
        <f>IF(ROUND(VALUE(SUBSTITUTE(連結実質赤字比率に係る赤字・黒字の構成分析!J$38,"▲", "-")), 2) &lt; 0, ABS(ROUND(VALUE(SUBSTITUTE(連結実質赤字比率に係る赤字・黒字の構成分析!J$38,"▲", "-")), 2)), NA())</f>
        <v>#N/A</v>
      </c>
      <c r="K32" s="169">
        <f>IF(ROUND(VALUE(SUBSTITUTE(連結実質赤字比率に係る赤字・黒字の構成分析!J$38,"▲", "-")), 2) &gt;= 0, ABS(ROUND(VALUE(SUBSTITUTE(連結実質赤字比率に係る赤字・黒字の構成分析!J$38,"▲", "-")), 2)), NA())</f>
        <v>0.04</v>
      </c>
    </row>
    <row r="33" spans="1:16" x14ac:dyDescent="0.2">
      <c r="A33" s="169" t="str">
        <f>IF(連結実質赤字比率に係る赤字・黒字の構成分析!C$37="",NA(),連結実質赤字比率に係る赤字・黒字の構成分析!C$37)</f>
        <v>金武町下水道事業特別会計</v>
      </c>
      <c r="B33" s="169" t="e">
        <f>IF(ROUND(VALUE(SUBSTITUTE(連結実質赤字比率に係る赤字・黒字の構成分析!F$37,"▲", "-")), 2) &lt; 0, ABS(ROUND(VALUE(SUBSTITUTE(連結実質赤字比率に係る赤字・黒字の構成分析!F$37,"▲", "-")), 2)), NA())</f>
        <v>#N/A</v>
      </c>
      <c r="C33" s="169">
        <f>IF(ROUND(VALUE(SUBSTITUTE(連結実質赤字比率に係る赤字・黒字の構成分析!F$37,"▲", "-")), 2) &gt;= 0, ABS(ROUND(VALUE(SUBSTITUTE(連結実質赤字比率に係る赤字・黒字の構成分析!F$37,"▲", "-")), 2)), NA())</f>
        <v>0.08</v>
      </c>
      <c r="D33" s="169" t="e">
        <f>IF(ROUND(VALUE(SUBSTITUTE(連結実質赤字比率に係る赤字・黒字の構成分析!G$37,"▲", "-")), 2) &lt; 0, ABS(ROUND(VALUE(SUBSTITUTE(連結実質赤字比率に係る赤字・黒字の構成分析!G$37,"▲", "-")), 2)), NA())</f>
        <v>#N/A</v>
      </c>
      <c r="E33" s="169">
        <f>IF(ROUND(VALUE(SUBSTITUTE(連結実質赤字比率に係る赤字・黒字の構成分析!G$37,"▲", "-")), 2) &gt;= 0, ABS(ROUND(VALUE(SUBSTITUTE(連結実質赤字比率に係る赤字・黒字の構成分析!G$37,"▲", "-")), 2)), NA())</f>
        <v>7.0000000000000007E-2</v>
      </c>
      <c r="F33" s="169" t="e">
        <f>IF(ROUND(VALUE(SUBSTITUTE(連結実質赤字比率に係る赤字・黒字の構成分析!H$37,"▲", "-")), 2) &lt; 0, ABS(ROUND(VALUE(SUBSTITUTE(連結実質赤字比率に係る赤字・黒字の構成分析!H$37,"▲", "-")), 2)), NA())</f>
        <v>#N/A</v>
      </c>
      <c r="G33" s="169">
        <f>IF(ROUND(VALUE(SUBSTITUTE(連結実質赤字比率に係る赤字・黒字の構成分析!H$37,"▲", "-")), 2) &gt;= 0, ABS(ROUND(VALUE(SUBSTITUTE(連結実質赤字比率に係る赤字・黒字の構成分析!H$37,"▲", "-")), 2)), NA())</f>
        <v>0.06</v>
      </c>
      <c r="H33" s="169" t="e">
        <f>IF(ROUND(VALUE(SUBSTITUTE(連結実質赤字比率に係る赤字・黒字の構成分析!I$37,"▲", "-")), 2) &lt; 0, ABS(ROUND(VALUE(SUBSTITUTE(連結実質赤字比率に係る赤字・黒字の構成分析!I$37,"▲", "-")), 2)), NA())</f>
        <v>#N/A</v>
      </c>
      <c r="I33" s="169">
        <f>IF(ROUND(VALUE(SUBSTITUTE(連結実質赤字比率に係る赤字・黒字の構成分析!I$37,"▲", "-")), 2) &gt;= 0, ABS(ROUND(VALUE(SUBSTITUTE(連結実質赤字比率に係る赤字・黒字の構成分析!I$37,"▲", "-")), 2)), NA())</f>
        <v>0.08</v>
      </c>
      <c r="J33" s="169" t="e">
        <f>IF(ROUND(VALUE(SUBSTITUTE(連結実質赤字比率に係る赤字・黒字の構成分析!J$37,"▲", "-")), 2) &lt; 0, ABS(ROUND(VALUE(SUBSTITUTE(連結実質赤字比率に係る赤字・黒字の構成分析!J$37,"▲", "-")), 2)), NA())</f>
        <v>#N/A</v>
      </c>
      <c r="K33" s="169">
        <f>IF(ROUND(VALUE(SUBSTITUTE(連結実質赤字比率に係る赤字・黒字の構成分析!J$37,"▲", "-")), 2) &gt;= 0, ABS(ROUND(VALUE(SUBSTITUTE(連結実質赤字比率に係る赤字・黒字の構成分析!J$37,"▲", "-")), 2)), NA())</f>
        <v>0.14000000000000001</v>
      </c>
    </row>
    <row r="34" spans="1:16" x14ac:dyDescent="0.2">
      <c r="A34" s="169" t="str">
        <f>IF(連結実質赤字比率に係る赤字・黒字の構成分析!C$36="",NA(),連結実質赤字比率に係る赤字・黒字の構成分析!C$36)</f>
        <v>国民健康保険事業特別会計</v>
      </c>
      <c r="B34" s="169" t="e">
        <f>IF(ROUND(VALUE(SUBSTITUTE(連結実質赤字比率に係る赤字・黒字の構成分析!F$36,"▲", "-")), 2) &lt; 0, ABS(ROUND(VALUE(SUBSTITUTE(連結実質赤字比率に係る赤字・黒字の構成分析!F$36,"▲", "-")), 2)), NA())</f>
        <v>#N/A</v>
      </c>
      <c r="C34" s="169">
        <f>IF(ROUND(VALUE(SUBSTITUTE(連結実質赤字比率に係る赤字・黒字の構成分析!F$36,"▲", "-")), 2) &gt;= 0, ABS(ROUND(VALUE(SUBSTITUTE(連結実質赤字比率に係る赤字・黒字の構成分析!F$36,"▲", "-")), 2)), NA())</f>
        <v>0.63</v>
      </c>
      <c r="D34" s="169" t="e">
        <f>IF(ROUND(VALUE(SUBSTITUTE(連結実質赤字比率に係る赤字・黒字の構成分析!G$36,"▲", "-")), 2) &lt; 0, ABS(ROUND(VALUE(SUBSTITUTE(連結実質赤字比率に係る赤字・黒字の構成分析!G$36,"▲", "-")), 2)), NA())</f>
        <v>#N/A</v>
      </c>
      <c r="E34" s="169">
        <f>IF(ROUND(VALUE(SUBSTITUTE(連結実質赤字比率に係る赤字・黒字の構成分析!G$36,"▲", "-")), 2) &gt;= 0, ABS(ROUND(VALUE(SUBSTITUTE(連結実質赤字比率に係る赤字・黒字の構成分析!G$36,"▲", "-")), 2)), NA())</f>
        <v>1.06</v>
      </c>
      <c r="F34" s="169" t="e">
        <f>IF(ROUND(VALUE(SUBSTITUTE(連結実質赤字比率に係る赤字・黒字の構成分析!H$36,"▲", "-")), 2) &lt; 0, ABS(ROUND(VALUE(SUBSTITUTE(連結実質赤字比率に係る赤字・黒字の構成分析!H$36,"▲", "-")), 2)), NA())</f>
        <v>#N/A</v>
      </c>
      <c r="G34" s="169">
        <f>IF(ROUND(VALUE(SUBSTITUTE(連結実質赤字比率に係る赤字・黒字の構成分析!H$36,"▲", "-")), 2) &gt;= 0, ABS(ROUND(VALUE(SUBSTITUTE(連結実質赤字比率に係る赤字・黒字の構成分析!H$36,"▲", "-")), 2)), NA())</f>
        <v>0.82</v>
      </c>
      <c r="H34" s="169" t="e">
        <f>IF(ROUND(VALUE(SUBSTITUTE(連結実質赤字比率に係る赤字・黒字の構成分析!I$36,"▲", "-")), 2) &lt; 0, ABS(ROUND(VALUE(SUBSTITUTE(連結実質赤字比率に係る赤字・黒字の構成分析!I$36,"▲", "-")), 2)), NA())</f>
        <v>#N/A</v>
      </c>
      <c r="I34" s="169">
        <f>IF(ROUND(VALUE(SUBSTITUTE(連結実質赤字比率に係る赤字・黒字の構成分析!I$36,"▲", "-")), 2) &gt;= 0, ABS(ROUND(VALUE(SUBSTITUTE(連結実質赤字比率に係る赤字・黒字の構成分析!I$36,"▲", "-")), 2)), NA())</f>
        <v>0.78</v>
      </c>
      <c r="J34" s="169" t="e">
        <f>IF(ROUND(VALUE(SUBSTITUTE(連結実質赤字比率に係る赤字・黒字の構成分析!J$36,"▲", "-")), 2) &lt; 0, ABS(ROUND(VALUE(SUBSTITUTE(連結実質赤字比率に係る赤字・黒字の構成分析!J$36,"▲", "-")), 2)), NA())</f>
        <v>#N/A</v>
      </c>
      <c r="K34" s="169">
        <f>IF(ROUND(VALUE(SUBSTITUTE(連結実質赤字比率に係る赤字・黒字の構成分析!J$36,"▲", "-")), 2) &gt;= 0, ABS(ROUND(VALUE(SUBSTITUTE(連結実質赤字比率に係る赤字・黒字の構成分析!J$36,"▲", "-")), 2)), NA())</f>
        <v>0.9</v>
      </c>
    </row>
    <row r="35" spans="1:16" x14ac:dyDescent="0.2">
      <c r="A35" s="169" t="str">
        <f>IF(連結実質赤字比率に係る赤字・黒字の構成分析!C$35="",NA(),連結実質赤字比率に係る赤字・黒字の構成分析!C$35)</f>
        <v>一般会計</v>
      </c>
      <c r="B35" s="169" t="e">
        <f>IF(ROUND(VALUE(SUBSTITUTE(連結実質赤字比率に係る赤字・黒字の構成分析!F$35,"▲", "-")), 2) &lt; 0, ABS(ROUND(VALUE(SUBSTITUTE(連結実質赤字比率に係る赤字・黒字の構成分析!F$35,"▲", "-")), 2)), NA())</f>
        <v>#N/A</v>
      </c>
      <c r="C35" s="169">
        <f>IF(ROUND(VALUE(SUBSTITUTE(連結実質赤字比率に係る赤字・黒字の構成分析!F$35,"▲", "-")), 2) &gt;= 0, ABS(ROUND(VALUE(SUBSTITUTE(連結実質赤字比率に係る赤字・黒字の構成分析!F$35,"▲", "-")), 2)), NA())</f>
        <v>5.51</v>
      </c>
      <c r="D35" s="169" t="e">
        <f>IF(ROUND(VALUE(SUBSTITUTE(連結実質赤字比率に係る赤字・黒字の構成分析!G$35,"▲", "-")), 2) &lt; 0, ABS(ROUND(VALUE(SUBSTITUTE(連結実質赤字比率に係る赤字・黒字の構成分析!G$35,"▲", "-")), 2)), NA())</f>
        <v>#N/A</v>
      </c>
      <c r="E35" s="169">
        <f>IF(ROUND(VALUE(SUBSTITUTE(連結実質赤字比率に係る赤字・黒字の構成分析!G$35,"▲", "-")), 2) &gt;= 0, ABS(ROUND(VALUE(SUBSTITUTE(連結実質赤字比率に係る赤字・黒字の構成分析!G$35,"▲", "-")), 2)), NA())</f>
        <v>6.49</v>
      </c>
      <c r="F35" s="169" t="e">
        <f>IF(ROUND(VALUE(SUBSTITUTE(連結実質赤字比率に係る赤字・黒字の構成分析!H$35,"▲", "-")), 2) &lt; 0, ABS(ROUND(VALUE(SUBSTITUTE(連結実質赤字比率に係る赤字・黒字の構成分析!H$35,"▲", "-")), 2)), NA())</f>
        <v>#N/A</v>
      </c>
      <c r="G35" s="169">
        <f>IF(ROUND(VALUE(SUBSTITUTE(連結実質赤字比率に係る赤字・黒字の構成分析!H$35,"▲", "-")), 2) &gt;= 0, ABS(ROUND(VALUE(SUBSTITUTE(連結実質赤字比率に係る赤字・黒字の構成分析!H$35,"▲", "-")), 2)), NA())</f>
        <v>5.4</v>
      </c>
      <c r="H35" s="169" t="e">
        <f>IF(ROUND(VALUE(SUBSTITUTE(連結実質赤字比率に係る赤字・黒字の構成分析!I$35,"▲", "-")), 2) &lt; 0, ABS(ROUND(VALUE(SUBSTITUTE(連結実質赤字比率に係る赤字・黒字の構成分析!I$35,"▲", "-")), 2)), NA())</f>
        <v>#N/A</v>
      </c>
      <c r="I35" s="169">
        <f>IF(ROUND(VALUE(SUBSTITUTE(連結実質赤字比率に係る赤字・黒字の構成分析!I$35,"▲", "-")), 2) &gt;= 0, ABS(ROUND(VALUE(SUBSTITUTE(連結実質赤字比率に係る赤字・黒字の構成分析!I$35,"▲", "-")), 2)), NA())</f>
        <v>1.99</v>
      </c>
      <c r="J35" s="169" t="e">
        <f>IF(ROUND(VALUE(SUBSTITUTE(連結実質赤字比率に係る赤字・黒字の構成分析!J$35,"▲", "-")), 2) &lt; 0, ABS(ROUND(VALUE(SUBSTITUTE(連結実質赤字比率に係る赤字・黒字の構成分析!J$35,"▲", "-")), 2)), NA())</f>
        <v>#N/A</v>
      </c>
      <c r="K35" s="169">
        <f>IF(ROUND(VALUE(SUBSTITUTE(連結実質赤字比率に係る赤字・黒字の構成分析!J$35,"▲", "-")), 2) &gt;= 0, ABS(ROUND(VALUE(SUBSTITUTE(連結実質赤字比率に係る赤字・黒字の構成分析!J$35,"▲", "-")), 2)), NA())</f>
        <v>3</v>
      </c>
    </row>
    <row r="36" spans="1:16" x14ac:dyDescent="0.2">
      <c r="A36" s="169" t="str">
        <f>IF(連結実質赤字比率に係る赤字・黒字の構成分析!C$34="",NA(),連結実質赤字比率に係る赤字・黒字の構成分析!C$34)</f>
        <v>金武町水道事業会計</v>
      </c>
      <c r="B36" s="169" t="e">
        <f>IF(ROUND(VALUE(SUBSTITUTE(連結実質赤字比率に係る赤字・黒字の構成分析!F$34,"▲", "-")), 2) &lt; 0, ABS(ROUND(VALUE(SUBSTITUTE(連結実質赤字比率に係る赤字・黒字の構成分析!F$34,"▲", "-")), 2)), NA())</f>
        <v>#N/A</v>
      </c>
      <c r="C36" s="169">
        <f>IF(ROUND(VALUE(SUBSTITUTE(連結実質赤字比率に係る赤字・黒字の構成分析!F$34,"▲", "-")), 2) &gt;= 0, ABS(ROUND(VALUE(SUBSTITUTE(連結実質赤字比率に係る赤字・黒字の構成分析!F$34,"▲", "-")), 2)), NA())</f>
        <v>13.3</v>
      </c>
      <c r="D36" s="169" t="e">
        <f>IF(ROUND(VALUE(SUBSTITUTE(連結実質赤字比率に係る赤字・黒字の構成分析!G$34,"▲", "-")), 2) &lt; 0, ABS(ROUND(VALUE(SUBSTITUTE(連結実質赤字比率に係る赤字・黒字の構成分析!G$34,"▲", "-")), 2)), NA())</f>
        <v>#N/A</v>
      </c>
      <c r="E36" s="169">
        <f>IF(ROUND(VALUE(SUBSTITUTE(連結実質赤字比率に係る赤字・黒字の構成分析!G$34,"▲", "-")), 2) &gt;= 0, ABS(ROUND(VALUE(SUBSTITUTE(連結実質赤字比率に係る赤字・黒字の構成分析!G$34,"▲", "-")), 2)), NA())</f>
        <v>13.61</v>
      </c>
      <c r="F36" s="169" t="e">
        <f>IF(ROUND(VALUE(SUBSTITUTE(連結実質赤字比率に係る赤字・黒字の構成分析!H$34,"▲", "-")), 2) &lt; 0, ABS(ROUND(VALUE(SUBSTITUTE(連結実質赤字比率に係る赤字・黒字の構成分析!H$34,"▲", "-")), 2)), NA())</f>
        <v>#N/A</v>
      </c>
      <c r="G36" s="169">
        <f>IF(ROUND(VALUE(SUBSTITUTE(連結実質赤字比率に係る赤字・黒字の構成分析!H$34,"▲", "-")), 2) &gt;= 0, ABS(ROUND(VALUE(SUBSTITUTE(連結実質赤字比率に係る赤字・黒字の構成分析!H$34,"▲", "-")), 2)), NA())</f>
        <v>13.92</v>
      </c>
      <c r="H36" s="169" t="e">
        <f>IF(ROUND(VALUE(SUBSTITUTE(連結実質赤字比率に係る赤字・黒字の構成分析!I$34,"▲", "-")), 2) &lt; 0, ABS(ROUND(VALUE(SUBSTITUTE(連結実質赤字比率に係る赤字・黒字の構成分析!I$34,"▲", "-")), 2)), NA())</f>
        <v>#N/A</v>
      </c>
      <c r="I36" s="169">
        <f>IF(ROUND(VALUE(SUBSTITUTE(連結実質赤字比率に係る赤字・黒字の構成分析!I$34,"▲", "-")), 2) &gt;= 0, ABS(ROUND(VALUE(SUBSTITUTE(連結実質赤字比率に係る赤字・黒字の構成分析!I$34,"▲", "-")), 2)), NA())</f>
        <v>12.91</v>
      </c>
      <c r="J36" s="169" t="e">
        <f>IF(ROUND(VALUE(SUBSTITUTE(連結実質赤字比率に係る赤字・黒字の構成分析!J$34,"▲", "-")), 2) &lt; 0, ABS(ROUND(VALUE(SUBSTITUTE(連結実質赤字比率に係る赤字・黒字の構成分析!J$34,"▲", "-")), 2)), NA())</f>
        <v>#N/A</v>
      </c>
      <c r="K36" s="169">
        <f>IF(ROUND(VALUE(SUBSTITUTE(連結実質赤字比率に係る赤字・黒字の構成分析!J$34,"▲", "-")), 2) &gt;= 0, ABS(ROUND(VALUE(SUBSTITUTE(連結実質赤字比率に係る赤字・黒字の構成分析!J$34,"▲", "-")), 2)), NA())</f>
        <v>9.76</v>
      </c>
    </row>
    <row r="39" spans="1:16" x14ac:dyDescent="0.2">
      <c r="A39" s="142" t="s">
        <v>61</v>
      </c>
    </row>
    <row r="40" spans="1:16" x14ac:dyDescent="0.2">
      <c r="A40" s="170"/>
      <c r="B40" s="170" t="str">
        <f>'実質公債費比率（分子）の構造'!K$44</f>
        <v>H30</v>
      </c>
      <c r="C40" s="170"/>
      <c r="D40" s="170"/>
      <c r="E40" s="170" t="str">
        <f>'実質公債費比率（分子）の構造'!L$44</f>
        <v>R01</v>
      </c>
      <c r="F40" s="170"/>
      <c r="G40" s="170"/>
      <c r="H40" s="170" t="str">
        <f>'実質公債費比率（分子）の構造'!M$44</f>
        <v>R02</v>
      </c>
      <c r="I40" s="170"/>
      <c r="J40" s="170"/>
      <c r="K40" s="170" t="str">
        <f>'実質公債費比率（分子）の構造'!N$44</f>
        <v>R03</v>
      </c>
      <c r="L40" s="170"/>
      <c r="M40" s="170"/>
      <c r="N40" s="170" t="str">
        <f>'実質公債費比率（分子）の構造'!O$44</f>
        <v>R04</v>
      </c>
      <c r="O40" s="170"/>
      <c r="P40" s="170"/>
    </row>
    <row r="41" spans="1:16" x14ac:dyDescent="0.2">
      <c r="A41" s="170"/>
      <c r="B41" s="170" t="s">
        <v>62</v>
      </c>
      <c r="C41" s="170"/>
      <c r="D41" s="170" t="s">
        <v>63</v>
      </c>
      <c r="E41" s="170" t="s">
        <v>62</v>
      </c>
      <c r="F41" s="170"/>
      <c r="G41" s="170" t="s">
        <v>63</v>
      </c>
      <c r="H41" s="170" t="s">
        <v>62</v>
      </c>
      <c r="I41" s="170"/>
      <c r="J41" s="170" t="s">
        <v>63</v>
      </c>
      <c r="K41" s="170" t="s">
        <v>62</v>
      </c>
      <c r="L41" s="170"/>
      <c r="M41" s="170" t="s">
        <v>63</v>
      </c>
      <c r="N41" s="170" t="s">
        <v>62</v>
      </c>
      <c r="O41" s="170"/>
      <c r="P41" s="170" t="s">
        <v>63</v>
      </c>
    </row>
    <row r="42" spans="1:16" x14ac:dyDescent="0.2">
      <c r="A42" s="170" t="s">
        <v>64</v>
      </c>
      <c r="B42" s="170"/>
      <c r="C42" s="170"/>
      <c r="D42" s="170">
        <f>'実質公債費比率（分子）の構造'!K$52</f>
        <v>268</v>
      </c>
      <c r="E42" s="170"/>
      <c r="F42" s="170"/>
      <c r="G42" s="170">
        <f>'実質公債費比率（分子）の構造'!L$52</f>
        <v>264</v>
      </c>
      <c r="H42" s="170"/>
      <c r="I42" s="170"/>
      <c r="J42" s="170">
        <f>'実質公債費比率（分子）の構造'!M$52</f>
        <v>266</v>
      </c>
      <c r="K42" s="170"/>
      <c r="L42" s="170"/>
      <c r="M42" s="170">
        <f>'実質公債費比率（分子）の構造'!N$52</f>
        <v>279</v>
      </c>
      <c r="N42" s="170"/>
      <c r="O42" s="170"/>
      <c r="P42" s="170">
        <f>'実質公債費比率（分子）の構造'!O$52</f>
        <v>275</v>
      </c>
    </row>
    <row r="43" spans="1:16" x14ac:dyDescent="0.2">
      <c r="A43" s="170" t="s">
        <v>65</v>
      </c>
      <c r="B43" s="170">
        <f>'実質公債費比率（分子）の構造'!K$51</f>
        <v>0</v>
      </c>
      <c r="C43" s="170"/>
      <c r="D43" s="170"/>
      <c r="E43" s="170" t="str">
        <f>'実質公債費比率（分子）の構造'!L$51</f>
        <v>-</v>
      </c>
      <c r="F43" s="170"/>
      <c r="G43" s="170"/>
      <c r="H43" s="170" t="str">
        <f>'実質公債費比率（分子）の構造'!M$51</f>
        <v>-</v>
      </c>
      <c r="I43" s="170"/>
      <c r="J43" s="170"/>
      <c r="K43" s="170" t="str">
        <f>'実質公債費比率（分子）の構造'!N$51</f>
        <v>-</v>
      </c>
      <c r="L43" s="170"/>
      <c r="M43" s="170"/>
      <c r="N43" s="170" t="str">
        <f>'実質公債費比率（分子）の構造'!O$51</f>
        <v>-</v>
      </c>
      <c r="O43" s="170"/>
      <c r="P43" s="170"/>
    </row>
    <row r="44" spans="1:16" x14ac:dyDescent="0.2">
      <c r="A44" s="170" t="s">
        <v>66</v>
      </c>
      <c r="B44" s="170" t="str">
        <f>'実質公債費比率（分子）の構造'!K$50</f>
        <v>-</v>
      </c>
      <c r="C44" s="170"/>
      <c r="D44" s="170"/>
      <c r="E44" s="170" t="str">
        <f>'実質公債費比率（分子）の構造'!L$50</f>
        <v>-</v>
      </c>
      <c r="F44" s="170"/>
      <c r="G44" s="170"/>
      <c r="H44" s="170" t="str">
        <f>'実質公債費比率（分子）の構造'!M$50</f>
        <v>-</v>
      </c>
      <c r="I44" s="170"/>
      <c r="J44" s="170"/>
      <c r="K44" s="170" t="str">
        <f>'実質公債費比率（分子）の構造'!N$50</f>
        <v>-</v>
      </c>
      <c r="L44" s="170"/>
      <c r="M44" s="170"/>
      <c r="N44" s="170" t="str">
        <f>'実質公債費比率（分子）の構造'!O$50</f>
        <v>-</v>
      </c>
      <c r="O44" s="170"/>
      <c r="P44" s="170"/>
    </row>
    <row r="45" spans="1:16" x14ac:dyDescent="0.2">
      <c r="A45" s="170" t="s">
        <v>67</v>
      </c>
      <c r="B45" s="170">
        <f>'実質公債費比率（分子）の構造'!K$49</f>
        <v>9</v>
      </c>
      <c r="C45" s="170"/>
      <c r="D45" s="170"/>
      <c r="E45" s="170">
        <f>'実質公債費比率（分子）の構造'!L$49</f>
        <v>32</v>
      </c>
      <c r="F45" s="170"/>
      <c r="G45" s="170"/>
      <c r="H45" s="170">
        <f>'実質公債費比率（分子）の構造'!M$49</f>
        <v>37</v>
      </c>
      <c r="I45" s="170"/>
      <c r="J45" s="170"/>
      <c r="K45" s="170">
        <f>'実質公債費比率（分子）の構造'!N$49</f>
        <v>37</v>
      </c>
      <c r="L45" s="170"/>
      <c r="M45" s="170"/>
      <c r="N45" s="170">
        <f>'実質公債費比率（分子）の構造'!O$49</f>
        <v>53</v>
      </c>
      <c r="O45" s="170"/>
      <c r="P45" s="170"/>
    </row>
    <row r="46" spans="1:16" x14ac:dyDescent="0.2">
      <c r="A46" s="170" t="s">
        <v>68</v>
      </c>
      <c r="B46" s="170">
        <f>'実質公債費比率（分子）の構造'!K$48</f>
        <v>1</v>
      </c>
      <c r="C46" s="170"/>
      <c r="D46" s="170"/>
      <c r="E46" s="170">
        <f>'実質公債費比率（分子）の構造'!L$48</f>
        <v>1</v>
      </c>
      <c r="F46" s="170"/>
      <c r="G46" s="170"/>
      <c r="H46" s="170" t="str">
        <f>'実質公債費比率（分子）の構造'!M$48</f>
        <v>-</v>
      </c>
      <c r="I46" s="170"/>
      <c r="J46" s="170"/>
      <c r="K46" s="170" t="str">
        <f>'実質公債費比率（分子）の構造'!N$48</f>
        <v>-</v>
      </c>
      <c r="L46" s="170"/>
      <c r="M46" s="170"/>
      <c r="N46" s="170">
        <f>'実質公債費比率（分子）の構造'!O$48</f>
        <v>1</v>
      </c>
      <c r="O46" s="170"/>
      <c r="P46" s="170"/>
    </row>
    <row r="47" spans="1:16" x14ac:dyDescent="0.2">
      <c r="A47" s="170" t="s">
        <v>69</v>
      </c>
      <c r="B47" s="170" t="str">
        <f>'実質公債費比率（分子）の構造'!K$47</f>
        <v>-</v>
      </c>
      <c r="C47" s="170"/>
      <c r="D47" s="170"/>
      <c r="E47" s="170" t="str">
        <f>'実質公債費比率（分子）の構造'!L$47</f>
        <v>-</v>
      </c>
      <c r="F47" s="170"/>
      <c r="G47" s="170"/>
      <c r="H47" s="170" t="str">
        <f>'実質公債費比率（分子）の構造'!M$47</f>
        <v>-</v>
      </c>
      <c r="I47" s="170"/>
      <c r="J47" s="170"/>
      <c r="K47" s="170" t="str">
        <f>'実質公債費比率（分子）の構造'!N$47</f>
        <v>-</v>
      </c>
      <c r="L47" s="170"/>
      <c r="M47" s="170"/>
      <c r="N47" s="170" t="str">
        <f>'実質公債費比率（分子）の構造'!O$47</f>
        <v>-</v>
      </c>
      <c r="O47" s="170"/>
      <c r="P47" s="170"/>
    </row>
    <row r="48" spans="1:16" x14ac:dyDescent="0.2">
      <c r="A48" s="170" t="s">
        <v>70</v>
      </c>
      <c r="B48" s="170" t="str">
        <f>'実質公債費比率（分子）の構造'!K$46</f>
        <v>-</v>
      </c>
      <c r="C48" s="170"/>
      <c r="D48" s="170"/>
      <c r="E48" s="170" t="str">
        <f>'実質公債費比率（分子）の構造'!L$46</f>
        <v>-</v>
      </c>
      <c r="F48" s="170"/>
      <c r="G48" s="170"/>
      <c r="H48" s="170" t="str">
        <f>'実質公債費比率（分子）の構造'!M$46</f>
        <v>-</v>
      </c>
      <c r="I48" s="170"/>
      <c r="J48" s="170"/>
      <c r="K48" s="170" t="str">
        <f>'実質公債費比率（分子）の構造'!N$46</f>
        <v>-</v>
      </c>
      <c r="L48" s="170"/>
      <c r="M48" s="170"/>
      <c r="N48" s="170" t="str">
        <f>'実質公債費比率（分子）の構造'!O$46</f>
        <v>-</v>
      </c>
      <c r="O48" s="170"/>
      <c r="P48" s="170"/>
    </row>
    <row r="49" spans="1:16" x14ac:dyDescent="0.2">
      <c r="A49" s="170" t="s">
        <v>71</v>
      </c>
      <c r="B49" s="170">
        <f>'実質公債費比率（分子）の構造'!K$45</f>
        <v>398</v>
      </c>
      <c r="C49" s="170"/>
      <c r="D49" s="170"/>
      <c r="E49" s="170">
        <f>'実質公債費比率（分子）の構造'!L$45</f>
        <v>390</v>
      </c>
      <c r="F49" s="170"/>
      <c r="G49" s="170"/>
      <c r="H49" s="170">
        <f>'実質公債費比率（分子）の構造'!M$45</f>
        <v>388</v>
      </c>
      <c r="I49" s="170"/>
      <c r="J49" s="170"/>
      <c r="K49" s="170">
        <f>'実質公債費比率（分子）の構造'!N$45</f>
        <v>390</v>
      </c>
      <c r="L49" s="170"/>
      <c r="M49" s="170"/>
      <c r="N49" s="170">
        <f>'実質公債費比率（分子）の構造'!O$45</f>
        <v>387</v>
      </c>
      <c r="O49" s="170"/>
      <c r="P49" s="170"/>
    </row>
    <row r="50" spans="1:16" x14ac:dyDescent="0.2">
      <c r="A50" s="170" t="s">
        <v>72</v>
      </c>
      <c r="B50" s="170" t="e">
        <f>NA()</f>
        <v>#N/A</v>
      </c>
      <c r="C50" s="170">
        <f>IF(ISNUMBER('実質公債費比率（分子）の構造'!K$53),'実質公債費比率（分子）の構造'!K$53,NA())</f>
        <v>140</v>
      </c>
      <c r="D50" s="170" t="e">
        <f>NA()</f>
        <v>#N/A</v>
      </c>
      <c r="E50" s="170" t="e">
        <f>NA()</f>
        <v>#N/A</v>
      </c>
      <c r="F50" s="170">
        <f>IF(ISNUMBER('実質公債費比率（分子）の構造'!L$53),'実質公債費比率（分子）の構造'!L$53,NA())</f>
        <v>159</v>
      </c>
      <c r="G50" s="170" t="e">
        <f>NA()</f>
        <v>#N/A</v>
      </c>
      <c r="H50" s="170" t="e">
        <f>NA()</f>
        <v>#N/A</v>
      </c>
      <c r="I50" s="170">
        <f>IF(ISNUMBER('実質公債費比率（分子）の構造'!M$53),'実質公債費比率（分子）の構造'!M$53,NA())</f>
        <v>159</v>
      </c>
      <c r="J50" s="170" t="e">
        <f>NA()</f>
        <v>#N/A</v>
      </c>
      <c r="K50" s="170" t="e">
        <f>NA()</f>
        <v>#N/A</v>
      </c>
      <c r="L50" s="170">
        <f>IF(ISNUMBER('実質公債費比率（分子）の構造'!N$53),'実質公債費比率（分子）の構造'!N$53,NA())</f>
        <v>148</v>
      </c>
      <c r="M50" s="170" t="e">
        <f>NA()</f>
        <v>#N/A</v>
      </c>
      <c r="N50" s="170" t="e">
        <f>NA()</f>
        <v>#N/A</v>
      </c>
      <c r="O50" s="170">
        <f>IF(ISNUMBER('実質公債費比率（分子）の構造'!O$53),'実質公債費比率（分子）の構造'!O$53,NA())</f>
        <v>166</v>
      </c>
      <c r="P50" s="170" t="e">
        <f>NA()</f>
        <v>#N/A</v>
      </c>
    </row>
    <row r="53" spans="1:16" x14ac:dyDescent="0.2">
      <c r="A53" s="142" t="s">
        <v>73</v>
      </c>
    </row>
    <row r="54" spans="1:16" x14ac:dyDescent="0.2">
      <c r="A54" s="169"/>
      <c r="B54" s="169" t="str">
        <f>'将来負担比率（分子）の構造'!I$40</f>
        <v>H30</v>
      </c>
      <c r="C54" s="169"/>
      <c r="D54" s="169"/>
      <c r="E54" s="169" t="str">
        <f>'将来負担比率（分子）の構造'!J$40</f>
        <v>R01</v>
      </c>
      <c r="F54" s="169"/>
      <c r="G54" s="169"/>
      <c r="H54" s="169" t="str">
        <f>'将来負担比率（分子）の構造'!K$40</f>
        <v>R02</v>
      </c>
      <c r="I54" s="169"/>
      <c r="J54" s="169"/>
      <c r="K54" s="169" t="str">
        <f>'将来負担比率（分子）の構造'!L$40</f>
        <v>R03</v>
      </c>
      <c r="L54" s="169"/>
      <c r="M54" s="169"/>
      <c r="N54" s="169" t="str">
        <f>'将来負担比率（分子）の構造'!M$40</f>
        <v>R04</v>
      </c>
      <c r="O54" s="169"/>
      <c r="P54" s="169"/>
    </row>
    <row r="55" spans="1:16" x14ac:dyDescent="0.2">
      <c r="A55" s="169"/>
      <c r="B55" s="169" t="s">
        <v>74</v>
      </c>
      <c r="C55" s="169"/>
      <c r="D55" s="169" t="s">
        <v>75</v>
      </c>
      <c r="E55" s="169" t="s">
        <v>74</v>
      </c>
      <c r="F55" s="169"/>
      <c r="G55" s="169" t="s">
        <v>75</v>
      </c>
      <c r="H55" s="169" t="s">
        <v>74</v>
      </c>
      <c r="I55" s="169"/>
      <c r="J55" s="169" t="s">
        <v>75</v>
      </c>
      <c r="K55" s="169" t="s">
        <v>74</v>
      </c>
      <c r="L55" s="169"/>
      <c r="M55" s="169" t="s">
        <v>75</v>
      </c>
      <c r="N55" s="169" t="s">
        <v>74</v>
      </c>
      <c r="O55" s="169"/>
      <c r="P55" s="169" t="s">
        <v>75</v>
      </c>
    </row>
    <row r="56" spans="1:16" x14ac:dyDescent="0.2">
      <c r="A56" s="169" t="s">
        <v>45</v>
      </c>
      <c r="B56" s="169"/>
      <c r="C56" s="169"/>
      <c r="D56" s="169">
        <f>'将来負担比率（分子）の構造'!I$52</f>
        <v>3122</v>
      </c>
      <c r="E56" s="169"/>
      <c r="F56" s="169"/>
      <c r="G56" s="169">
        <f>'将来負担比率（分子）の構造'!J$52</f>
        <v>3278</v>
      </c>
      <c r="H56" s="169"/>
      <c r="I56" s="169"/>
      <c r="J56" s="169">
        <f>'将来負担比率（分子）の構造'!K$52</f>
        <v>3273</v>
      </c>
      <c r="K56" s="169"/>
      <c r="L56" s="169"/>
      <c r="M56" s="169">
        <f>'将来負担比率（分子）の構造'!L$52</f>
        <v>3500</v>
      </c>
      <c r="N56" s="169"/>
      <c r="O56" s="169"/>
      <c r="P56" s="169">
        <f>'将来負担比率（分子）の構造'!M$52</f>
        <v>3361</v>
      </c>
    </row>
    <row r="57" spans="1:16" x14ac:dyDescent="0.2">
      <c r="A57" s="169" t="s">
        <v>44</v>
      </c>
      <c r="B57" s="169"/>
      <c r="C57" s="169"/>
      <c r="D57" s="169">
        <f>'将来負担比率（分子）の構造'!I$51</f>
        <v>26</v>
      </c>
      <c r="E57" s="169"/>
      <c r="F57" s="169"/>
      <c r="G57" s="169">
        <f>'将来負担比率（分子）の構造'!J$51</f>
        <v>20</v>
      </c>
      <c r="H57" s="169"/>
      <c r="I57" s="169"/>
      <c r="J57" s="169">
        <f>'将来負担比率（分子）の構造'!K$51</f>
        <v>13</v>
      </c>
      <c r="K57" s="169"/>
      <c r="L57" s="169"/>
      <c r="M57" s="169">
        <f>'将来負担比率（分子）の構造'!L$51</f>
        <v>7</v>
      </c>
      <c r="N57" s="169"/>
      <c r="O57" s="169"/>
      <c r="P57" s="169">
        <f>'将来負担比率（分子）の構造'!M$51</f>
        <v>3</v>
      </c>
    </row>
    <row r="58" spans="1:16" x14ac:dyDescent="0.2">
      <c r="A58" s="169" t="s">
        <v>43</v>
      </c>
      <c r="B58" s="169"/>
      <c r="C58" s="169"/>
      <c r="D58" s="169">
        <f>'将来負担比率（分子）の構造'!I$50</f>
        <v>2445</v>
      </c>
      <c r="E58" s="169"/>
      <c r="F58" s="169"/>
      <c r="G58" s="169">
        <f>'将来負担比率（分子）の構造'!J$50</f>
        <v>2577</v>
      </c>
      <c r="H58" s="169"/>
      <c r="I58" s="169"/>
      <c r="J58" s="169">
        <f>'将来負担比率（分子）の構造'!K$50</f>
        <v>3043</v>
      </c>
      <c r="K58" s="169"/>
      <c r="L58" s="169"/>
      <c r="M58" s="169">
        <f>'将来負担比率（分子）の構造'!L$50</f>
        <v>3626</v>
      </c>
      <c r="N58" s="169"/>
      <c r="O58" s="169"/>
      <c r="P58" s="169">
        <f>'将来負担比率（分子）の構造'!M$50</f>
        <v>3879</v>
      </c>
    </row>
    <row r="59" spans="1:16" x14ac:dyDescent="0.2">
      <c r="A59" s="169" t="s">
        <v>41</v>
      </c>
      <c r="B59" s="169" t="str">
        <f>'将来負担比率（分子）の構造'!I$49</f>
        <v>-</v>
      </c>
      <c r="C59" s="169"/>
      <c r="D59" s="169"/>
      <c r="E59" s="169" t="str">
        <f>'将来負担比率（分子）の構造'!J$49</f>
        <v>-</v>
      </c>
      <c r="F59" s="169"/>
      <c r="G59" s="169"/>
      <c r="H59" s="169" t="str">
        <f>'将来負担比率（分子）の構造'!K$49</f>
        <v>-</v>
      </c>
      <c r="I59" s="169"/>
      <c r="J59" s="169"/>
      <c r="K59" s="169" t="str">
        <f>'将来負担比率（分子）の構造'!L$49</f>
        <v>-</v>
      </c>
      <c r="L59" s="169"/>
      <c r="M59" s="169"/>
      <c r="N59" s="169" t="str">
        <f>'将来負担比率（分子）の構造'!M$49</f>
        <v>-</v>
      </c>
      <c r="O59" s="169"/>
      <c r="P59" s="169"/>
    </row>
    <row r="60" spans="1:16" x14ac:dyDescent="0.2">
      <c r="A60" s="169" t="s">
        <v>40</v>
      </c>
      <c r="B60" s="169" t="str">
        <f>'将来負担比率（分子）の構造'!I$48</f>
        <v>-</v>
      </c>
      <c r="C60" s="169"/>
      <c r="D60" s="169"/>
      <c r="E60" s="169" t="str">
        <f>'将来負担比率（分子）の構造'!J$48</f>
        <v>-</v>
      </c>
      <c r="F60" s="169"/>
      <c r="G60" s="169"/>
      <c r="H60" s="169" t="str">
        <f>'将来負担比率（分子）の構造'!K$48</f>
        <v>-</v>
      </c>
      <c r="I60" s="169"/>
      <c r="J60" s="169"/>
      <c r="K60" s="169" t="str">
        <f>'将来負担比率（分子）の構造'!L$48</f>
        <v>-</v>
      </c>
      <c r="L60" s="169"/>
      <c r="M60" s="169"/>
      <c r="N60" s="169" t="str">
        <f>'将来負担比率（分子）の構造'!M$48</f>
        <v>-</v>
      </c>
      <c r="O60" s="169"/>
      <c r="P60" s="169"/>
    </row>
    <row r="61" spans="1:16" x14ac:dyDescent="0.2">
      <c r="A61" s="169" t="s">
        <v>38</v>
      </c>
      <c r="B61" s="169" t="str">
        <f>'将来負担比率（分子）の構造'!I$46</f>
        <v>-</v>
      </c>
      <c r="C61" s="169"/>
      <c r="D61" s="169"/>
      <c r="E61" s="169" t="str">
        <f>'将来負担比率（分子）の構造'!J$46</f>
        <v>-</v>
      </c>
      <c r="F61" s="169"/>
      <c r="G61" s="169"/>
      <c r="H61" s="169" t="str">
        <f>'将来負担比率（分子）の構造'!K$46</f>
        <v>-</v>
      </c>
      <c r="I61" s="169"/>
      <c r="J61" s="169"/>
      <c r="K61" s="169" t="str">
        <f>'将来負担比率（分子）の構造'!L$46</f>
        <v>-</v>
      </c>
      <c r="L61" s="169"/>
      <c r="M61" s="169"/>
      <c r="N61" s="169" t="str">
        <f>'将来負担比率（分子）の構造'!M$46</f>
        <v>-</v>
      </c>
      <c r="O61" s="169"/>
      <c r="P61" s="169"/>
    </row>
    <row r="62" spans="1:16" x14ac:dyDescent="0.2">
      <c r="A62" s="169" t="s">
        <v>37</v>
      </c>
      <c r="B62" s="169">
        <f>'将来負担比率（分子）の構造'!I$45</f>
        <v>175</v>
      </c>
      <c r="C62" s="169"/>
      <c r="D62" s="169"/>
      <c r="E62" s="169">
        <f>'将来負担比率（分子）の構造'!J$45</f>
        <v>65</v>
      </c>
      <c r="F62" s="169"/>
      <c r="G62" s="169"/>
      <c r="H62" s="169">
        <f>'将来負担比率（分子）の構造'!K$45</f>
        <v>87</v>
      </c>
      <c r="I62" s="169"/>
      <c r="J62" s="169"/>
      <c r="K62" s="169">
        <f>'将来負担比率（分子）の構造'!L$45</f>
        <v>68</v>
      </c>
      <c r="L62" s="169"/>
      <c r="M62" s="169"/>
      <c r="N62" s="169">
        <f>'将来負担比率（分子）の構造'!M$45</f>
        <v>88</v>
      </c>
      <c r="O62" s="169"/>
      <c r="P62" s="169"/>
    </row>
    <row r="63" spans="1:16" x14ac:dyDescent="0.2">
      <c r="A63" s="169" t="s">
        <v>36</v>
      </c>
      <c r="B63" s="169">
        <f>'将来負担比率（分子）の構造'!I$44</f>
        <v>444</v>
      </c>
      <c r="C63" s="169"/>
      <c r="D63" s="169"/>
      <c r="E63" s="169">
        <f>'将来負担比率（分子）の構造'!J$44</f>
        <v>801</v>
      </c>
      <c r="F63" s="169"/>
      <c r="G63" s="169"/>
      <c r="H63" s="169">
        <f>'将来負担比率（分子）の構造'!K$44</f>
        <v>954</v>
      </c>
      <c r="I63" s="169"/>
      <c r="J63" s="169"/>
      <c r="K63" s="169">
        <f>'将来負担比率（分子）の構造'!L$44</f>
        <v>947</v>
      </c>
      <c r="L63" s="169"/>
      <c r="M63" s="169"/>
      <c r="N63" s="169">
        <f>'将来負担比率（分子）の構造'!M$44</f>
        <v>898</v>
      </c>
      <c r="O63" s="169"/>
      <c r="P63" s="169"/>
    </row>
    <row r="64" spans="1:16" x14ac:dyDescent="0.2">
      <c r="A64" s="169" t="s">
        <v>35</v>
      </c>
      <c r="B64" s="169">
        <f>'将来負担比率（分子）の構造'!I$43</f>
        <v>45</v>
      </c>
      <c r="C64" s="169"/>
      <c r="D64" s="169"/>
      <c r="E64" s="169">
        <f>'将来負担比率（分子）の構造'!J$43</f>
        <v>34</v>
      </c>
      <c r="F64" s="169"/>
      <c r="G64" s="169"/>
      <c r="H64" s="169">
        <f>'将来負担比率（分子）の構造'!K$43</f>
        <v>17</v>
      </c>
      <c r="I64" s="169"/>
      <c r="J64" s="169"/>
      <c r="K64" s="169">
        <f>'将来負担比率（分子）の構造'!L$43</f>
        <v>6</v>
      </c>
      <c r="L64" s="169"/>
      <c r="M64" s="169"/>
      <c r="N64" s="169" t="str">
        <f>'将来負担比率（分子）の構造'!M$43</f>
        <v>-</v>
      </c>
      <c r="O64" s="169"/>
      <c r="P64" s="169"/>
    </row>
    <row r="65" spans="1:16" x14ac:dyDescent="0.2">
      <c r="A65" s="169" t="s">
        <v>34</v>
      </c>
      <c r="B65" s="169" t="str">
        <f>'将来負担比率（分子）の構造'!I$42</f>
        <v>-</v>
      </c>
      <c r="C65" s="169"/>
      <c r="D65" s="169"/>
      <c r="E65" s="169" t="str">
        <f>'将来負担比率（分子）の構造'!J$42</f>
        <v>-</v>
      </c>
      <c r="F65" s="169"/>
      <c r="G65" s="169"/>
      <c r="H65" s="169" t="str">
        <f>'将来負担比率（分子）の構造'!K$42</f>
        <v>-</v>
      </c>
      <c r="I65" s="169"/>
      <c r="J65" s="169"/>
      <c r="K65" s="169" t="str">
        <f>'将来負担比率（分子）の構造'!L$42</f>
        <v>-</v>
      </c>
      <c r="L65" s="169"/>
      <c r="M65" s="169"/>
      <c r="N65" s="169" t="str">
        <f>'将来負担比率（分子）の構造'!M$42</f>
        <v>-</v>
      </c>
      <c r="O65" s="169"/>
      <c r="P65" s="169"/>
    </row>
    <row r="66" spans="1:16" x14ac:dyDescent="0.2">
      <c r="A66" s="169" t="s">
        <v>33</v>
      </c>
      <c r="B66" s="169">
        <f>'将来負担比率（分子）の構造'!I$41</f>
        <v>3753</v>
      </c>
      <c r="C66" s="169"/>
      <c r="D66" s="169"/>
      <c r="E66" s="169">
        <f>'将来負担比率（分子）の構造'!J$41</f>
        <v>3613</v>
      </c>
      <c r="F66" s="169"/>
      <c r="G66" s="169"/>
      <c r="H66" s="169">
        <f>'将来負担比率（分子）の構造'!K$41</f>
        <v>3489</v>
      </c>
      <c r="I66" s="169"/>
      <c r="J66" s="169"/>
      <c r="K66" s="169">
        <f>'将来負担比率（分子）の構造'!L$41</f>
        <v>3714</v>
      </c>
      <c r="L66" s="169"/>
      <c r="M66" s="169"/>
      <c r="N66" s="169">
        <f>'将来負担比率（分子）の構造'!M$41</f>
        <v>3913</v>
      </c>
      <c r="O66" s="169"/>
      <c r="P66" s="169"/>
    </row>
    <row r="67" spans="1:16" x14ac:dyDescent="0.2">
      <c r="A67" s="169" t="s">
        <v>76</v>
      </c>
      <c r="B67" s="169" t="e">
        <f>NA()</f>
        <v>#N/A</v>
      </c>
      <c r="C67" s="169">
        <f>IF(ISNUMBER('将来負担比率（分子）の構造'!I$53), IF('将来負担比率（分子）の構造'!I$53 &lt; 0, 0, '将来負担比率（分子）の構造'!I$53), NA())</f>
        <v>0</v>
      </c>
      <c r="D67" s="169" t="e">
        <f>NA()</f>
        <v>#N/A</v>
      </c>
      <c r="E67" s="169" t="e">
        <f>NA()</f>
        <v>#N/A</v>
      </c>
      <c r="F67" s="169">
        <f>IF(ISNUMBER('将来負担比率（分子）の構造'!J$53), IF('将来負担比率（分子）の構造'!J$53 &lt; 0, 0, '将来負担比率（分子）の構造'!J$53), NA())</f>
        <v>0</v>
      </c>
      <c r="G67" s="169" t="e">
        <f>NA()</f>
        <v>#N/A</v>
      </c>
      <c r="H67" s="169" t="e">
        <f>NA()</f>
        <v>#N/A</v>
      </c>
      <c r="I67" s="169">
        <f>IF(ISNUMBER('将来負担比率（分子）の構造'!K$53), IF('将来負担比率（分子）の構造'!K$53 &lt; 0, 0, '将来負担比率（分子）の構造'!K$53), NA())</f>
        <v>0</v>
      </c>
      <c r="J67" s="169" t="e">
        <f>NA()</f>
        <v>#N/A</v>
      </c>
      <c r="K67" s="169" t="e">
        <f>NA()</f>
        <v>#N/A</v>
      </c>
      <c r="L67" s="169">
        <f>IF(ISNUMBER('将来負担比率（分子）の構造'!L$53), IF('将来負担比率（分子）の構造'!L$53 &lt; 0, 0, '将来負担比率（分子）の構造'!L$53), NA())</f>
        <v>0</v>
      </c>
      <c r="M67" s="169" t="e">
        <f>NA()</f>
        <v>#N/A</v>
      </c>
      <c r="N67" s="169" t="e">
        <f>NA()</f>
        <v>#N/A</v>
      </c>
      <c r="O67" s="169">
        <f>IF(ISNUMBER('将来負担比率（分子）の構造'!M$53), IF('将来負担比率（分子）の構造'!M$53 &lt; 0, 0, '将来負担比率（分子）の構造'!M$53), NA())</f>
        <v>0</v>
      </c>
      <c r="P67" s="169" t="e">
        <f>NA()</f>
        <v>#N/A</v>
      </c>
    </row>
    <row r="70" spans="1:16" x14ac:dyDescent="0.2">
      <c r="A70" s="171" t="s">
        <v>77</v>
      </c>
      <c r="B70" s="171"/>
      <c r="C70" s="171"/>
      <c r="D70" s="171"/>
      <c r="E70" s="171"/>
      <c r="F70" s="171"/>
    </row>
    <row r="71" spans="1:16" x14ac:dyDescent="0.2">
      <c r="A71" s="172"/>
      <c r="B71" s="172" t="str">
        <f>基金残高に係る経年分析!F54</f>
        <v>R02</v>
      </c>
      <c r="C71" s="172" t="str">
        <f>基金残高に係る経年分析!G54</f>
        <v>R03</v>
      </c>
      <c r="D71" s="172" t="str">
        <f>基金残高に係る経年分析!H54</f>
        <v>R04</v>
      </c>
    </row>
    <row r="72" spans="1:16" x14ac:dyDescent="0.2">
      <c r="A72" s="172" t="s">
        <v>78</v>
      </c>
      <c r="B72" s="173">
        <f>基金残高に係る経年分析!F55</f>
        <v>1042</v>
      </c>
      <c r="C72" s="173">
        <f>基金残高に係る経年分析!G55</f>
        <v>1246</v>
      </c>
      <c r="D72" s="173">
        <f>基金残高に係る経年分析!H55</f>
        <v>1324</v>
      </c>
    </row>
    <row r="73" spans="1:16" x14ac:dyDescent="0.2">
      <c r="A73" s="172" t="s">
        <v>79</v>
      </c>
      <c r="B73" s="173">
        <f>基金残高に係る経年分析!F56</f>
        <v>242</v>
      </c>
      <c r="C73" s="173">
        <f>基金残高に係る経年分析!G56</f>
        <v>290</v>
      </c>
      <c r="D73" s="173">
        <f>基金残高に係る経年分析!H56</f>
        <v>290</v>
      </c>
    </row>
    <row r="74" spans="1:16" x14ac:dyDescent="0.2">
      <c r="A74" s="172" t="s">
        <v>80</v>
      </c>
      <c r="B74" s="173">
        <f>基金残高に係る経年分析!F57</f>
        <v>1885</v>
      </c>
      <c r="C74" s="173">
        <f>基金残高に係る経年分析!G57</f>
        <v>2166</v>
      </c>
      <c r="D74" s="173">
        <f>基金残高に係る経年分析!H57</f>
        <v>2344</v>
      </c>
    </row>
  </sheetData>
  <sheetProtection algorithmName="SHA-512" hashValue="XEea86atos4UFmC8GRcEHcyr1F/QpKZaVFjQ0bs0509hzj+kI1VaO6ZztofRICVBc544PMBxJlNyGBJQAJJPvw==" saltValue="+kG2sk5HQzmTsw2r4eG6a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2024-03-18T00:53:05Z</cp:lastPrinted>
  <dcterms:created xsi:type="dcterms:W3CDTF">2024-03-14T05:06:34Z</dcterms:created>
  <dcterms:modified xsi:type="dcterms:W3CDTF">2024-09-10T23:52:52Z</dcterms:modified>
  <cp:category/>
</cp:coreProperties>
</file>